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Box\1-UMKC\Courses\Finance\"/>
    </mc:Choice>
  </mc:AlternateContent>
  <xr:revisionPtr revIDLastSave="0" documentId="13_ncr:1_{F41B22B7-4DD9-4F3F-8BD8-0EA2F7A4A3C8}" xr6:coauthVersionLast="45" xr6:coauthVersionMax="45" xr10:uidLastSave="{00000000-0000-0000-0000-000000000000}"/>
  <bookViews>
    <workbookView xWindow="32085" yWindow="-8115" windowWidth="21600" windowHeight="11385" xr2:uid="{00000000-000D-0000-FFFF-FFFF00000000}"/>
  </bookViews>
  <sheets>
    <sheet name="Black-Scholes Model" sheetId="3" r:id="rId1"/>
    <sheet name="Stock 1" sheetId="4" r:id="rId2"/>
    <sheet name="Stock 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E9" i="3"/>
  <c r="E6" i="3"/>
  <c r="B14" i="3" l="1"/>
  <c r="B16" i="3" s="1"/>
  <c r="B15" i="3" l="1"/>
  <c r="B17" i="3" s="1"/>
  <c r="F5" i="3" s="1"/>
  <c r="F6" i="3" s="1"/>
  <c r="F8" i="3" l="1"/>
  <c r="F9" i="3" s="1"/>
</calcChain>
</file>

<file path=xl/sharedStrings.xml><?xml version="1.0" encoding="utf-8"?>
<sst xmlns="http://schemas.openxmlformats.org/spreadsheetml/2006/main" count="47" uniqueCount="29">
  <si>
    <t>Black-Scholes Option Pricing Model</t>
  </si>
  <si>
    <t>Inputs:</t>
  </si>
  <si>
    <t>Stock Price (S)</t>
  </si>
  <si>
    <t>Strike Price (X)</t>
  </si>
  <si>
    <t>Time to expiration (T)</t>
  </si>
  <si>
    <t>Risk-free Rate</t>
  </si>
  <si>
    <t>Dividend Yield</t>
  </si>
  <si>
    <t>D1</t>
  </si>
  <si>
    <t>D2</t>
  </si>
  <si>
    <t>N(D1)</t>
  </si>
  <si>
    <t>N(D2)</t>
  </si>
  <si>
    <t>Call Price</t>
  </si>
  <si>
    <t>Put Price</t>
  </si>
  <si>
    <r>
      <t>Volatility (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)</t>
    </r>
  </si>
  <si>
    <t># of Options (000)</t>
  </si>
  <si>
    <t>Option Value based on the Black-Scholes Model:</t>
  </si>
  <si>
    <t>Day</t>
  </si>
  <si>
    <t>Date</t>
  </si>
  <si>
    <t>Open Price</t>
  </si>
  <si>
    <t>Daily High</t>
  </si>
  <si>
    <t>Daily Low</t>
  </si>
  <si>
    <t>Closing Price</t>
  </si>
  <si>
    <t>Volume</t>
  </si>
  <si>
    <t>-</t>
  </si>
  <si>
    <t>Statistics</t>
  </si>
  <si>
    <t>Years</t>
  </si>
  <si>
    <t>FIXED</t>
  </si>
  <si>
    <t>Months to Expiration</t>
  </si>
  <si>
    <t>Month(s)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</si>
</sst>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0"/>
    <numFmt numFmtId="165" formatCode="&quot;$&quot;#,##0.00"/>
    <numFmt numFmtId="167" formatCode="&quot;$&quot;#,##0"/>
    <numFmt numFmtId="168" formatCode="&quot;$&quot;#,##0.000"/>
    <numFmt numFmtId="174" formatCode="_(* #,##0.0000_);_(* \(#,##0.0000\);_(* &quot;-&quot;??_);_(@_)"/>
    <numFmt numFmtId="176" formatCode="_(* #,##0_);_(* \(#,##0\);_(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Symbol"/>
      <family val="1"/>
      <charset val="2"/>
    </font>
    <font>
      <sz val="8"/>
      <name val="Arial"/>
      <family val="2"/>
    </font>
    <font>
      <sz val="10"/>
      <color indexed="26"/>
      <name val="Arial"/>
      <family val="2"/>
    </font>
    <font>
      <sz val="10"/>
      <name val="Arial"/>
      <family val="2"/>
    </font>
    <font>
      <b/>
      <sz val="10"/>
      <color indexed="26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E0E4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/>
    <xf numFmtId="165" fontId="5" fillId="3" borderId="2" xfId="0" applyNumberFormat="1" applyFont="1" applyFill="1" applyBorder="1"/>
    <xf numFmtId="165" fontId="5" fillId="3" borderId="0" xfId="0" applyNumberFormat="1" applyFont="1" applyFill="1" applyBorder="1"/>
    <xf numFmtId="10" fontId="5" fillId="3" borderId="0" xfId="0" applyNumberFormat="1" applyFont="1" applyFill="1" applyBorder="1"/>
    <xf numFmtId="0" fontId="5" fillId="2" borderId="0" xfId="0" applyFont="1" applyFill="1" applyBorder="1"/>
    <xf numFmtId="164" fontId="5" fillId="3" borderId="0" xfId="0" applyNumberFormat="1" applyFont="1" applyFill="1" applyBorder="1"/>
    <xf numFmtId="167" fontId="5" fillId="0" borderId="0" xfId="0" applyNumberFormat="1" applyFont="1"/>
    <xf numFmtId="0" fontId="0" fillId="5" borderId="0" xfId="0" applyFill="1"/>
    <xf numFmtId="15" fontId="8" fillId="5" borderId="5" xfId="0" applyNumberFormat="1" applyFont="1" applyFill="1" applyBorder="1" applyAlignment="1">
      <alignment horizontal="left" vertical="center"/>
    </xf>
    <xf numFmtId="3" fontId="8" fillId="5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15" fontId="8" fillId="5" borderId="6" xfId="0" applyNumberFormat="1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right" vertical="center"/>
    </xf>
    <xf numFmtId="15" fontId="8" fillId="5" borderId="10" xfId="0" applyNumberFormat="1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3" fontId="8" fillId="5" borderId="11" xfId="0" applyNumberFormat="1" applyFont="1" applyFill="1" applyBorder="1" applyAlignment="1">
      <alignment horizontal="right" vertical="center"/>
    </xf>
    <xf numFmtId="0" fontId="8" fillId="5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/>
    </xf>
    <xf numFmtId="15" fontId="8" fillId="5" borderId="0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5" fontId="8" fillId="5" borderId="3" xfId="0" applyNumberFormat="1" applyFont="1" applyFill="1" applyBorder="1" applyAlignment="1">
      <alignment horizontal="center" vertical="center"/>
    </xf>
    <xf numFmtId="15" fontId="8" fillId="5" borderId="4" xfId="0" applyNumberFormat="1" applyFont="1" applyFill="1" applyBorder="1" applyAlignment="1">
      <alignment horizontal="center" vertical="center"/>
    </xf>
    <xf numFmtId="15" fontId="8" fillId="5" borderId="15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6" borderId="17" xfId="0" applyFill="1" applyBorder="1" applyAlignment="1">
      <alignment horizontal="center"/>
    </xf>
    <xf numFmtId="15" fontId="8" fillId="6" borderId="6" xfId="0" applyNumberFormat="1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right" vertical="center"/>
    </xf>
    <xf numFmtId="0" fontId="0" fillId="7" borderId="16" xfId="0" applyFill="1" applyBorder="1" applyAlignment="1">
      <alignment horizontal="center"/>
    </xf>
    <xf numFmtId="15" fontId="8" fillId="7" borderId="7" xfId="0" applyNumberFormat="1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center" vertical="center"/>
    </xf>
    <xf numFmtId="3" fontId="8" fillId="7" borderId="8" xfId="0" applyNumberFormat="1" applyFont="1" applyFill="1" applyBorder="1" applyAlignment="1">
      <alignment horizontal="right" vertical="center"/>
    </xf>
    <xf numFmtId="15" fontId="8" fillId="7" borderId="14" xfId="0" applyNumberFormat="1" applyFont="1" applyFill="1" applyBorder="1" applyAlignment="1">
      <alignment horizontal="center" vertical="center"/>
    </xf>
    <xf numFmtId="15" fontId="8" fillId="6" borderId="3" xfId="0" applyNumberFormat="1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9" fontId="0" fillId="0" borderId="0" xfId="0" applyNumberFormat="1"/>
    <xf numFmtId="0" fontId="5" fillId="0" borderId="0" xfId="0" applyFont="1" applyBorder="1"/>
    <xf numFmtId="0" fontId="1" fillId="3" borderId="19" xfId="0" applyFont="1" applyFill="1" applyBorder="1"/>
    <xf numFmtId="0" fontId="1" fillId="3" borderId="22" xfId="0" applyFont="1" applyFill="1" applyBorder="1"/>
    <xf numFmtId="0" fontId="5" fillId="3" borderId="24" xfId="0" applyFont="1" applyFill="1" applyBorder="1"/>
    <xf numFmtId="168" fontId="1" fillId="3" borderId="21" xfId="0" applyNumberFormat="1" applyFont="1" applyFill="1" applyBorder="1"/>
    <xf numFmtId="168" fontId="1" fillId="3" borderId="24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4" xfId="0" applyFont="1" applyFill="1" applyBorder="1" applyAlignment="1"/>
    <xf numFmtId="0" fontId="1" fillId="2" borderId="1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0" fontId="5" fillId="3" borderId="25" xfId="0" applyFont="1" applyFill="1" applyBorder="1"/>
    <xf numFmtId="0" fontId="5" fillId="3" borderId="26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0" fontId="1" fillId="2" borderId="27" xfId="0" applyFont="1" applyFill="1" applyBorder="1"/>
    <xf numFmtId="0" fontId="5" fillId="2" borderId="28" xfId="0" applyFont="1" applyFill="1" applyBorder="1"/>
    <xf numFmtId="0" fontId="5" fillId="3" borderId="22" xfId="0" applyFont="1" applyFill="1" applyBorder="1"/>
    <xf numFmtId="164" fontId="5" fillId="3" borderId="23" xfId="0" applyNumberFormat="1" applyFont="1" applyFill="1" applyBorder="1"/>
    <xf numFmtId="0" fontId="10" fillId="8" borderId="29" xfId="0" applyFont="1" applyFill="1" applyBorder="1"/>
    <xf numFmtId="3" fontId="10" fillId="8" borderId="30" xfId="0" applyNumberFormat="1" applyFont="1" applyFill="1" applyBorder="1"/>
    <xf numFmtId="0" fontId="11" fillId="3" borderId="27" xfId="0" applyFont="1" applyFill="1" applyBorder="1"/>
    <xf numFmtId="10" fontId="11" fillId="3" borderId="0" xfId="0" applyNumberFormat="1" applyFont="1" applyFill="1" applyBorder="1"/>
    <xf numFmtId="176" fontId="5" fillId="3" borderId="0" xfId="1" applyNumberFormat="1" applyFont="1" applyFill="1" applyBorder="1"/>
    <xf numFmtId="0" fontId="5" fillId="6" borderId="27" xfId="0" applyFont="1" applyFill="1" applyBorder="1"/>
    <xf numFmtId="0" fontId="5" fillId="6" borderId="28" xfId="0" applyFont="1" applyFill="1" applyBorder="1"/>
    <xf numFmtId="174" fontId="5" fillId="6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topLeftCell="A4" workbookViewId="0">
      <selection activeCell="E15" sqref="E15"/>
    </sheetView>
  </sheetViews>
  <sheetFormatPr defaultRowHeight="12.75" x14ac:dyDescent="0.2"/>
  <cols>
    <col min="1" max="1" width="23.5703125" style="3" customWidth="1"/>
    <col min="2" max="2" width="21.140625" style="3" customWidth="1"/>
    <col min="3" max="3" width="10.140625" style="3" customWidth="1"/>
    <col min="4" max="4" width="9.140625" style="3"/>
    <col min="5" max="5" width="23.5703125" style="3" customWidth="1"/>
    <col min="6" max="6" width="16.42578125" style="3" customWidth="1"/>
    <col min="7" max="7" width="6.28515625" style="3" customWidth="1"/>
    <col min="8" max="8" width="9.140625" style="3"/>
  </cols>
  <sheetData>
    <row r="1" spans="1:8" ht="15" customHeight="1" x14ac:dyDescent="0.2">
      <c r="A1" s="1" t="s">
        <v>15</v>
      </c>
    </row>
    <row r="2" spans="1:8" x14ac:dyDescent="0.2">
      <c r="E2"/>
      <c r="F2"/>
      <c r="G2"/>
      <c r="H2"/>
    </row>
    <row r="3" spans="1:8" ht="13.5" thickBot="1" x14ac:dyDescent="0.25">
      <c r="A3" s="54" t="s">
        <v>0</v>
      </c>
      <c r="B3" s="55"/>
      <c r="C3" s="56"/>
      <c r="D3" s="4"/>
      <c r="E3"/>
      <c r="F3"/>
      <c r="G3"/>
      <c r="H3"/>
    </row>
    <row r="4" spans="1:8" ht="13.5" thickBot="1" x14ac:dyDescent="0.25">
      <c r="A4" s="57" t="s">
        <v>1</v>
      </c>
      <c r="B4" s="58"/>
      <c r="C4" s="59"/>
      <c r="E4"/>
      <c r="F4"/>
      <c r="G4"/>
      <c r="H4"/>
    </row>
    <row r="5" spans="1:8" x14ac:dyDescent="0.2">
      <c r="A5" s="60" t="s">
        <v>2</v>
      </c>
      <c r="B5" s="5">
        <v>350</v>
      </c>
      <c r="C5" s="61"/>
      <c r="E5" s="49" t="s">
        <v>11</v>
      </c>
      <c r="F5" s="52">
        <f>(B5*EXP(-B11*B10))*B16-B6*EXP(-B8*B10)*B17</f>
        <v>6.2937566830253076</v>
      </c>
      <c r="G5"/>
      <c r="H5"/>
    </row>
    <row r="6" spans="1:8" ht="13.5" thickBot="1" x14ac:dyDescent="0.25">
      <c r="A6" s="62" t="s">
        <v>3</v>
      </c>
      <c r="B6" s="6">
        <v>360</v>
      </c>
      <c r="C6" s="63"/>
      <c r="E6" s="50" t="str">
        <f>"Cost of "&amp;B12&amp;" calls"</f>
        <v>Cost of 70000 calls</v>
      </c>
      <c r="F6" s="53">
        <f>+F5*$B$12</f>
        <v>440562.96781177155</v>
      </c>
      <c r="G6"/>
      <c r="H6"/>
    </row>
    <row r="7" spans="1:8" ht="13.5" thickBot="1" x14ac:dyDescent="0.25">
      <c r="A7" s="62" t="s">
        <v>13</v>
      </c>
      <c r="B7" s="7">
        <v>0.25</v>
      </c>
      <c r="C7" s="63"/>
      <c r="E7" s="48"/>
      <c r="F7" s="48"/>
      <c r="G7"/>
      <c r="H7"/>
    </row>
    <row r="8" spans="1:8" x14ac:dyDescent="0.2">
      <c r="A8" s="70" t="s">
        <v>5</v>
      </c>
      <c r="B8" s="71">
        <v>0.03</v>
      </c>
      <c r="C8" s="63" t="s">
        <v>26</v>
      </c>
      <c r="E8" s="49" t="s">
        <v>12</v>
      </c>
      <c r="F8" s="52">
        <f>F5-(B5*EXP(-B11*B10))+B6*EXP(-B8*B10)</f>
        <v>15.394880746110971</v>
      </c>
      <c r="G8"/>
      <c r="H8"/>
    </row>
    <row r="9" spans="1:8" ht="13.5" thickBot="1" x14ac:dyDescent="0.25">
      <c r="A9" s="62" t="s">
        <v>27</v>
      </c>
      <c r="B9" s="72">
        <v>1</v>
      </c>
      <c r="C9" s="63" t="s">
        <v>28</v>
      </c>
      <c r="E9" s="50" t="str">
        <f>"Cost of "&amp;B12&amp;" puts"</f>
        <v>Cost of 70000 puts</v>
      </c>
      <c r="F9" s="53">
        <f>+F8*$B$12</f>
        <v>1077641.652227768</v>
      </c>
      <c r="G9"/>
      <c r="H9"/>
    </row>
    <row r="10" spans="1:8" x14ac:dyDescent="0.2">
      <c r="A10" s="73" t="s">
        <v>4</v>
      </c>
      <c r="B10" s="75">
        <f>+B9/12</f>
        <v>8.3333333333333329E-2</v>
      </c>
      <c r="C10" s="74" t="s">
        <v>25</v>
      </c>
      <c r="E10"/>
      <c r="F10"/>
      <c r="G10"/>
      <c r="H10"/>
    </row>
    <row r="11" spans="1:8" ht="13.5" thickBot="1" x14ac:dyDescent="0.25">
      <c r="A11" s="62" t="s">
        <v>6</v>
      </c>
      <c r="B11" s="7">
        <v>0</v>
      </c>
      <c r="C11" s="63"/>
      <c r="E11"/>
      <c r="F11"/>
      <c r="G11"/>
      <c r="H11"/>
    </row>
    <row r="12" spans="1:8" ht="16.5" thickBot="1" x14ac:dyDescent="0.3">
      <c r="A12" s="68" t="s">
        <v>14</v>
      </c>
      <c r="B12" s="69">
        <v>70000</v>
      </c>
      <c r="C12" s="63"/>
      <c r="E12"/>
      <c r="F12"/>
      <c r="G12"/>
      <c r="H12"/>
    </row>
    <row r="13" spans="1:8" x14ac:dyDescent="0.2">
      <c r="A13" s="64" t="s">
        <v>24</v>
      </c>
      <c r="B13" s="8"/>
      <c r="C13" s="65"/>
      <c r="E13"/>
      <c r="F13"/>
      <c r="G13"/>
      <c r="H13"/>
    </row>
    <row r="14" spans="1:8" x14ac:dyDescent="0.2">
      <c r="A14" s="62" t="s">
        <v>7</v>
      </c>
      <c r="B14" s="9">
        <f>(LN((B5*EXP(-B11*B10))/B6)+((B8+((B7)^2)/2)*B10)) / ((B7)*SQRT(B10))</f>
        <v>-0.31962171362498981</v>
      </c>
      <c r="C14" s="63"/>
      <c r="E14"/>
      <c r="F14"/>
      <c r="G14"/>
      <c r="H14"/>
    </row>
    <row r="15" spans="1:8" x14ac:dyDescent="0.2">
      <c r="A15" s="62" t="s">
        <v>8</v>
      </c>
      <c r="B15" s="9">
        <f>B14-B7*SQRT(B10)</f>
        <v>-0.39179049727369303</v>
      </c>
      <c r="C15" s="63"/>
      <c r="E15"/>
      <c r="F15"/>
      <c r="G15"/>
      <c r="H15"/>
    </row>
    <row r="16" spans="1:8" x14ac:dyDescent="0.2">
      <c r="A16" s="62" t="s">
        <v>9</v>
      </c>
      <c r="B16" s="9">
        <f>NORMSDIST(B14)</f>
        <v>0.37462755603568487</v>
      </c>
      <c r="C16" s="63"/>
      <c r="E16"/>
      <c r="F16"/>
      <c r="G16"/>
      <c r="H16"/>
    </row>
    <row r="17" spans="1:8" ht="13.5" thickBot="1" x14ac:dyDescent="0.25">
      <c r="A17" s="66" t="s">
        <v>10</v>
      </c>
      <c r="B17" s="67">
        <f>NORMSDIST(B15)</f>
        <v>0.34760650848738478</v>
      </c>
      <c r="C17" s="51"/>
      <c r="E17"/>
      <c r="F17"/>
      <c r="G17"/>
      <c r="H17"/>
    </row>
    <row r="18" spans="1:8" x14ac:dyDescent="0.2">
      <c r="E18"/>
      <c r="F18"/>
      <c r="G18"/>
      <c r="H18"/>
    </row>
    <row r="19" spans="1:8" x14ac:dyDescent="0.2">
      <c r="G19"/>
      <c r="H19"/>
    </row>
    <row r="20" spans="1:8" x14ac:dyDescent="0.2">
      <c r="E20"/>
      <c r="F20"/>
      <c r="G20"/>
      <c r="H20"/>
    </row>
    <row r="21" spans="1:8" x14ac:dyDescent="0.2">
      <c r="C21" s="48"/>
      <c r="E21"/>
      <c r="F21"/>
      <c r="G21"/>
      <c r="H21"/>
    </row>
    <row r="22" spans="1:8" x14ac:dyDescent="0.2">
      <c r="A22" s="2"/>
    </row>
    <row r="23" spans="1:8" x14ac:dyDescent="0.2">
      <c r="A23" s="2"/>
      <c r="F23" s="10"/>
    </row>
  </sheetData>
  <phoneticPr fontId="3" type="noConversion"/>
  <pageMargins left="0.75" right="0.75" top="1" bottom="1" header="0.5" footer="0.5"/>
  <pageSetup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197D-0496-41F5-AF51-802CF4E938D2}">
  <dimension ref="A1:G104"/>
  <sheetViews>
    <sheetView topLeftCell="A88" workbookViewId="0">
      <selection activeCell="K10" sqref="K10"/>
    </sheetView>
  </sheetViews>
  <sheetFormatPr defaultRowHeight="12.75" x14ac:dyDescent="0.2"/>
  <cols>
    <col min="2" max="2" width="13" style="14" customWidth="1"/>
    <col min="3" max="6" width="13.85546875" style="14" customWidth="1"/>
    <col min="7" max="7" width="16" customWidth="1"/>
  </cols>
  <sheetData>
    <row r="1" spans="1:7" x14ac:dyDescent="0.2">
      <c r="B1"/>
      <c r="C1" s="3"/>
    </row>
    <row r="2" spans="1:7" x14ac:dyDescent="0.2">
      <c r="B2" s="47"/>
      <c r="C2" s="3"/>
    </row>
    <row r="3" spans="1:7" x14ac:dyDescent="0.2">
      <c r="A3" s="1" t="s">
        <v>16</v>
      </c>
      <c r="B3" s="29" t="s">
        <v>17</v>
      </c>
      <c r="C3" s="29" t="s">
        <v>18</v>
      </c>
      <c r="D3" s="29" t="s">
        <v>19</v>
      </c>
      <c r="E3" s="29" t="s">
        <v>20</v>
      </c>
      <c r="F3" s="29" t="s">
        <v>21</v>
      </c>
      <c r="G3" s="29" t="s">
        <v>22</v>
      </c>
    </row>
    <row r="4" spans="1:7" ht="13.5" thickBot="1" x14ac:dyDescent="0.25"/>
    <row r="5" spans="1:7" x14ac:dyDescent="0.2">
      <c r="A5" s="40">
        <v>100</v>
      </c>
      <c r="B5" s="44">
        <v>44169</v>
      </c>
      <c r="C5" s="42">
        <v>591.01</v>
      </c>
      <c r="D5" s="42">
        <v>599.04</v>
      </c>
      <c r="E5" s="42">
        <v>585.5</v>
      </c>
      <c r="F5" s="42">
        <v>599.04</v>
      </c>
      <c r="G5" s="43">
        <v>29059200</v>
      </c>
    </row>
    <row r="6" spans="1:7" x14ac:dyDescent="0.2">
      <c r="A6" s="33">
        <v>99</v>
      </c>
      <c r="B6" s="30">
        <v>44168</v>
      </c>
      <c r="C6" s="17">
        <v>590.02</v>
      </c>
      <c r="D6" s="17">
        <v>598.97</v>
      </c>
      <c r="E6" s="17">
        <v>582.42999999999995</v>
      </c>
      <c r="F6" s="17">
        <v>593.38</v>
      </c>
      <c r="G6" s="18">
        <v>42552000</v>
      </c>
    </row>
    <row r="7" spans="1:7" x14ac:dyDescent="0.2">
      <c r="A7" s="33">
        <v>98</v>
      </c>
      <c r="B7" s="30">
        <v>44167</v>
      </c>
      <c r="C7" s="17">
        <v>556.44000000000005</v>
      </c>
      <c r="D7" s="17">
        <v>571.54</v>
      </c>
      <c r="E7" s="17">
        <v>541.21</v>
      </c>
      <c r="F7" s="17">
        <v>568.82000000000005</v>
      </c>
      <c r="G7" s="18">
        <v>47775700</v>
      </c>
    </row>
    <row r="8" spans="1:7" x14ac:dyDescent="0.2">
      <c r="A8" s="33">
        <v>97</v>
      </c>
      <c r="B8" s="30">
        <v>44166</v>
      </c>
      <c r="C8" s="17">
        <v>597.59</v>
      </c>
      <c r="D8" s="17">
        <v>597.85</v>
      </c>
      <c r="E8" s="17">
        <v>572.04999999999995</v>
      </c>
      <c r="F8" s="17">
        <v>584.76</v>
      </c>
      <c r="G8" s="18">
        <v>40382800</v>
      </c>
    </row>
    <row r="9" spans="1:7" x14ac:dyDescent="0.2">
      <c r="A9" s="33">
        <v>96</v>
      </c>
      <c r="B9" s="30">
        <v>44165</v>
      </c>
      <c r="C9" s="17">
        <v>602.21</v>
      </c>
      <c r="D9" s="17">
        <v>607.79999999999995</v>
      </c>
      <c r="E9" s="17">
        <v>554.51</v>
      </c>
      <c r="F9" s="17">
        <v>567.6</v>
      </c>
      <c r="G9" s="18">
        <v>63003100</v>
      </c>
    </row>
    <row r="10" spans="1:7" x14ac:dyDescent="0.2">
      <c r="A10" s="33">
        <v>95</v>
      </c>
      <c r="B10" s="30">
        <v>44162</v>
      </c>
      <c r="C10" s="17">
        <v>581.16</v>
      </c>
      <c r="D10" s="17">
        <v>598.78</v>
      </c>
      <c r="E10" s="17">
        <v>578.45000000000005</v>
      </c>
      <c r="F10" s="17">
        <v>585.76</v>
      </c>
      <c r="G10" s="18">
        <v>37561100</v>
      </c>
    </row>
    <row r="11" spans="1:7" x14ac:dyDescent="0.2">
      <c r="A11" s="33">
        <v>94</v>
      </c>
      <c r="B11" s="30">
        <v>44160</v>
      </c>
      <c r="C11" s="17">
        <v>550.05999999999995</v>
      </c>
      <c r="D11" s="17">
        <v>574</v>
      </c>
      <c r="E11" s="17">
        <v>545.37</v>
      </c>
      <c r="F11" s="17">
        <v>574</v>
      </c>
      <c r="G11" s="18">
        <v>48930200</v>
      </c>
    </row>
    <row r="12" spans="1:7" x14ac:dyDescent="0.2">
      <c r="A12" s="33">
        <v>93</v>
      </c>
      <c r="B12" s="30">
        <v>44159</v>
      </c>
      <c r="C12" s="17">
        <v>540.4</v>
      </c>
      <c r="D12" s="17">
        <v>559.99</v>
      </c>
      <c r="E12" s="17">
        <v>526.20000000000005</v>
      </c>
      <c r="F12" s="17">
        <v>555.38</v>
      </c>
      <c r="G12" s="18">
        <v>53648500</v>
      </c>
    </row>
    <row r="13" spans="1:7" x14ac:dyDescent="0.2">
      <c r="A13" s="33">
        <v>92</v>
      </c>
      <c r="B13" s="30">
        <v>44158</v>
      </c>
      <c r="C13" s="17">
        <v>503.5</v>
      </c>
      <c r="D13" s="17">
        <v>526</v>
      </c>
      <c r="E13" s="17">
        <v>501.79</v>
      </c>
      <c r="F13" s="17">
        <v>521.85</v>
      </c>
      <c r="G13" s="18">
        <v>50260300</v>
      </c>
    </row>
    <row r="14" spans="1:7" x14ac:dyDescent="0.2">
      <c r="A14" s="33">
        <v>91</v>
      </c>
      <c r="B14" s="30">
        <v>44155</v>
      </c>
      <c r="C14" s="17">
        <v>497.99</v>
      </c>
      <c r="D14" s="17">
        <v>502.5</v>
      </c>
      <c r="E14" s="17">
        <v>489.06</v>
      </c>
      <c r="F14" s="17">
        <v>489.61</v>
      </c>
      <c r="G14" s="18">
        <v>32807300</v>
      </c>
    </row>
    <row r="15" spans="1:7" x14ac:dyDescent="0.2">
      <c r="A15" s="35">
        <v>90</v>
      </c>
      <c r="B15" s="45">
        <v>44154</v>
      </c>
      <c r="C15" s="37">
        <v>492</v>
      </c>
      <c r="D15" s="37">
        <v>508.61</v>
      </c>
      <c r="E15" s="37">
        <v>487.57</v>
      </c>
      <c r="F15" s="37">
        <v>499.27</v>
      </c>
      <c r="G15" s="38">
        <v>62475300</v>
      </c>
    </row>
    <row r="16" spans="1:7" x14ac:dyDescent="0.2">
      <c r="A16" s="33">
        <v>89</v>
      </c>
      <c r="B16" s="30">
        <v>44153</v>
      </c>
      <c r="C16" s="17">
        <v>448.35</v>
      </c>
      <c r="D16" s="17">
        <v>496</v>
      </c>
      <c r="E16" s="17">
        <v>443.5</v>
      </c>
      <c r="F16" s="17">
        <v>486.64</v>
      </c>
      <c r="G16" s="18">
        <v>78044000</v>
      </c>
    </row>
    <row r="17" spans="1:7" x14ac:dyDescent="0.2">
      <c r="A17" s="33">
        <v>88</v>
      </c>
      <c r="B17" s="30">
        <v>44152</v>
      </c>
      <c r="C17" s="17">
        <v>460.17</v>
      </c>
      <c r="D17" s="17">
        <v>462</v>
      </c>
      <c r="E17" s="17">
        <v>433.01</v>
      </c>
      <c r="F17" s="17">
        <v>441.61</v>
      </c>
      <c r="G17" s="18">
        <v>61188300</v>
      </c>
    </row>
    <row r="18" spans="1:7" x14ac:dyDescent="0.2">
      <c r="A18" s="33">
        <v>87</v>
      </c>
      <c r="B18" s="30">
        <v>44151</v>
      </c>
      <c r="C18" s="17">
        <v>408.93</v>
      </c>
      <c r="D18" s="17">
        <v>412.45</v>
      </c>
      <c r="E18" s="17">
        <v>404.09</v>
      </c>
      <c r="F18" s="17">
        <v>408.09</v>
      </c>
      <c r="G18" s="18">
        <v>26838600</v>
      </c>
    </row>
    <row r="19" spans="1:7" x14ac:dyDescent="0.2">
      <c r="A19" s="33">
        <v>86</v>
      </c>
      <c r="B19" s="30">
        <v>44148</v>
      </c>
      <c r="C19" s="17">
        <v>410.85</v>
      </c>
      <c r="D19" s="17">
        <v>412.53</v>
      </c>
      <c r="E19" s="17">
        <v>401.66</v>
      </c>
      <c r="F19" s="17">
        <v>408.5</v>
      </c>
      <c r="G19" s="18">
        <v>19771100</v>
      </c>
    </row>
    <row r="20" spans="1:7" x14ac:dyDescent="0.2">
      <c r="A20" s="33">
        <v>85</v>
      </c>
      <c r="B20" s="30">
        <v>44147</v>
      </c>
      <c r="C20" s="17">
        <v>415.05</v>
      </c>
      <c r="D20" s="17">
        <v>423</v>
      </c>
      <c r="E20" s="17">
        <v>409.52</v>
      </c>
      <c r="F20" s="17">
        <v>411.76</v>
      </c>
      <c r="G20" s="18">
        <v>19855100</v>
      </c>
    </row>
    <row r="21" spans="1:7" x14ac:dyDescent="0.2">
      <c r="A21" s="33">
        <v>84</v>
      </c>
      <c r="B21" s="30">
        <v>44146</v>
      </c>
      <c r="C21" s="17">
        <v>416.45</v>
      </c>
      <c r="D21" s="17">
        <v>418.7</v>
      </c>
      <c r="E21" s="17">
        <v>410.58</v>
      </c>
      <c r="F21" s="17">
        <v>417.13</v>
      </c>
      <c r="G21" s="18">
        <v>17357700</v>
      </c>
    </row>
    <row r="22" spans="1:7" x14ac:dyDescent="0.2">
      <c r="A22" s="33">
        <v>83</v>
      </c>
      <c r="B22" s="30">
        <v>44145</v>
      </c>
      <c r="C22" s="17">
        <v>420.09</v>
      </c>
      <c r="D22" s="17">
        <v>420.09</v>
      </c>
      <c r="E22" s="17">
        <v>396.03</v>
      </c>
      <c r="F22" s="17">
        <v>410.36</v>
      </c>
      <c r="G22" s="18">
        <v>30284200</v>
      </c>
    </row>
    <row r="23" spans="1:7" x14ac:dyDescent="0.2">
      <c r="A23" s="33">
        <v>82</v>
      </c>
      <c r="B23" s="30">
        <v>44144</v>
      </c>
      <c r="C23" s="17">
        <v>439.5</v>
      </c>
      <c r="D23" s="17">
        <v>452.5</v>
      </c>
      <c r="E23" s="17">
        <v>421</v>
      </c>
      <c r="F23" s="17">
        <v>421.26</v>
      </c>
      <c r="G23" s="18">
        <v>34833000</v>
      </c>
    </row>
    <row r="24" spans="1:7" x14ac:dyDescent="0.2">
      <c r="A24" s="33">
        <v>81</v>
      </c>
      <c r="B24" s="30">
        <v>44141</v>
      </c>
      <c r="C24" s="17">
        <v>436.1</v>
      </c>
      <c r="D24" s="17">
        <v>436.57</v>
      </c>
      <c r="E24" s="17">
        <v>424.28</v>
      </c>
      <c r="F24" s="17">
        <v>429.95</v>
      </c>
      <c r="G24" s="18">
        <v>21706000</v>
      </c>
    </row>
    <row r="25" spans="1:7" x14ac:dyDescent="0.2">
      <c r="A25" s="35">
        <v>80</v>
      </c>
      <c r="B25" s="45">
        <v>44140</v>
      </c>
      <c r="C25" s="37">
        <v>428.3</v>
      </c>
      <c r="D25" s="37">
        <v>440</v>
      </c>
      <c r="E25" s="37">
        <v>424</v>
      </c>
      <c r="F25" s="37">
        <v>438.09</v>
      </c>
      <c r="G25" s="38">
        <v>28414500</v>
      </c>
    </row>
    <row r="26" spans="1:7" x14ac:dyDescent="0.2">
      <c r="A26" s="33">
        <v>79</v>
      </c>
      <c r="B26" s="30">
        <v>44139</v>
      </c>
      <c r="C26" s="17">
        <v>430.62</v>
      </c>
      <c r="D26" s="17">
        <v>435.4</v>
      </c>
      <c r="E26" s="17">
        <v>417.1</v>
      </c>
      <c r="F26" s="17">
        <v>420.98</v>
      </c>
      <c r="G26" s="18">
        <v>32143100</v>
      </c>
    </row>
    <row r="27" spans="1:7" x14ac:dyDescent="0.2">
      <c r="A27" s="33">
        <v>78</v>
      </c>
      <c r="B27" s="30">
        <v>44138</v>
      </c>
      <c r="C27" s="17">
        <v>409.73</v>
      </c>
      <c r="D27" s="17">
        <v>427.77</v>
      </c>
      <c r="E27" s="17">
        <v>406.69</v>
      </c>
      <c r="F27" s="17">
        <v>423.9</v>
      </c>
      <c r="G27" s="18">
        <v>34351700</v>
      </c>
    </row>
    <row r="28" spans="1:7" x14ac:dyDescent="0.2">
      <c r="A28" s="33">
        <v>77</v>
      </c>
      <c r="B28" s="30">
        <v>44137</v>
      </c>
      <c r="C28" s="17">
        <v>394</v>
      </c>
      <c r="D28" s="17">
        <v>406.98</v>
      </c>
      <c r="E28" s="17">
        <v>392.3</v>
      </c>
      <c r="F28" s="17">
        <v>400.51</v>
      </c>
      <c r="G28" s="18">
        <v>29021100</v>
      </c>
    </row>
    <row r="29" spans="1:7" x14ac:dyDescent="0.2">
      <c r="A29" s="33">
        <v>76</v>
      </c>
      <c r="B29" s="30">
        <v>44134</v>
      </c>
      <c r="C29" s="17">
        <v>406.9</v>
      </c>
      <c r="D29" s="17">
        <v>407.59</v>
      </c>
      <c r="E29" s="17">
        <v>379.11</v>
      </c>
      <c r="F29" s="17">
        <v>388.04</v>
      </c>
      <c r="G29" s="18">
        <v>42511300</v>
      </c>
    </row>
    <row r="30" spans="1:7" x14ac:dyDescent="0.2">
      <c r="A30" s="33">
        <v>75</v>
      </c>
      <c r="B30" s="30">
        <v>44133</v>
      </c>
      <c r="C30" s="17">
        <v>409.96</v>
      </c>
      <c r="D30" s="17">
        <v>418.06</v>
      </c>
      <c r="E30" s="17">
        <v>406.46</v>
      </c>
      <c r="F30" s="17">
        <v>410.83</v>
      </c>
      <c r="G30" s="18">
        <v>22655300</v>
      </c>
    </row>
    <row r="31" spans="1:7" x14ac:dyDescent="0.2">
      <c r="A31" s="33">
        <v>74</v>
      </c>
      <c r="B31" s="30">
        <v>44132</v>
      </c>
      <c r="C31" s="17">
        <v>416.48</v>
      </c>
      <c r="D31" s="17">
        <v>418.6</v>
      </c>
      <c r="E31" s="17">
        <v>406</v>
      </c>
      <c r="F31" s="17">
        <v>406.02</v>
      </c>
      <c r="G31" s="18">
        <v>25451400</v>
      </c>
    </row>
    <row r="32" spans="1:7" x14ac:dyDescent="0.2">
      <c r="A32" s="33">
        <v>73</v>
      </c>
      <c r="B32" s="30">
        <v>44131</v>
      </c>
      <c r="C32" s="17">
        <v>423.76</v>
      </c>
      <c r="D32" s="17">
        <v>430.5</v>
      </c>
      <c r="E32" s="17">
        <v>420.1</v>
      </c>
      <c r="F32" s="17">
        <v>424.68</v>
      </c>
      <c r="G32" s="18">
        <v>22686500</v>
      </c>
    </row>
    <row r="33" spans="1:7" x14ac:dyDescent="0.2">
      <c r="A33" s="33">
        <v>72</v>
      </c>
      <c r="B33" s="30">
        <v>44130</v>
      </c>
      <c r="C33" s="17">
        <v>411.63</v>
      </c>
      <c r="D33" s="17">
        <v>425.76</v>
      </c>
      <c r="E33" s="17">
        <v>410</v>
      </c>
      <c r="F33" s="17">
        <v>420.28</v>
      </c>
      <c r="G33" s="18">
        <v>28239200</v>
      </c>
    </row>
    <row r="34" spans="1:7" x14ac:dyDescent="0.2">
      <c r="A34" s="33">
        <v>71</v>
      </c>
      <c r="B34" s="30">
        <v>44127</v>
      </c>
      <c r="C34" s="17">
        <v>421.84</v>
      </c>
      <c r="D34" s="17">
        <v>422.89</v>
      </c>
      <c r="E34" s="17">
        <v>407.38</v>
      </c>
      <c r="F34" s="17">
        <v>420.63</v>
      </c>
      <c r="G34" s="18">
        <v>33717000</v>
      </c>
    </row>
    <row r="35" spans="1:7" x14ac:dyDescent="0.2">
      <c r="A35" s="35">
        <v>70</v>
      </c>
      <c r="B35" s="45">
        <v>44126</v>
      </c>
      <c r="C35" s="37">
        <v>441.92</v>
      </c>
      <c r="D35" s="37">
        <v>445.23</v>
      </c>
      <c r="E35" s="37">
        <v>424.51</v>
      </c>
      <c r="F35" s="37">
        <v>425.79</v>
      </c>
      <c r="G35" s="38">
        <v>39993200</v>
      </c>
    </row>
    <row r="36" spans="1:7" x14ac:dyDescent="0.2">
      <c r="A36" s="33">
        <v>69</v>
      </c>
      <c r="B36" s="30">
        <v>44125</v>
      </c>
      <c r="C36" s="17">
        <v>422.7</v>
      </c>
      <c r="D36" s="17">
        <v>432.95</v>
      </c>
      <c r="E36" s="17">
        <v>421.25</v>
      </c>
      <c r="F36" s="17">
        <v>422.64</v>
      </c>
      <c r="G36" s="18">
        <v>32370500</v>
      </c>
    </row>
    <row r="37" spans="1:7" x14ac:dyDescent="0.2">
      <c r="A37" s="33">
        <v>68</v>
      </c>
      <c r="B37" s="30">
        <v>44124</v>
      </c>
      <c r="C37" s="17">
        <v>431.75</v>
      </c>
      <c r="D37" s="17">
        <v>431.75</v>
      </c>
      <c r="E37" s="17">
        <v>419.05</v>
      </c>
      <c r="F37" s="17">
        <v>421.94</v>
      </c>
      <c r="G37" s="18">
        <v>31656300</v>
      </c>
    </row>
    <row r="38" spans="1:7" x14ac:dyDescent="0.2">
      <c r="A38" s="33">
        <v>67</v>
      </c>
      <c r="B38" s="30">
        <v>44123</v>
      </c>
      <c r="C38" s="17">
        <v>446.24</v>
      </c>
      <c r="D38" s="17">
        <v>447</v>
      </c>
      <c r="E38" s="17">
        <v>428.87</v>
      </c>
      <c r="F38" s="17">
        <v>430.83</v>
      </c>
      <c r="G38" s="18">
        <v>36287800</v>
      </c>
    </row>
    <row r="39" spans="1:7" x14ac:dyDescent="0.2">
      <c r="A39" s="33">
        <v>66</v>
      </c>
      <c r="B39" s="30">
        <v>44120</v>
      </c>
      <c r="C39" s="17">
        <v>454.44</v>
      </c>
      <c r="D39" s="17">
        <v>455.95</v>
      </c>
      <c r="E39" s="17">
        <v>438.85</v>
      </c>
      <c r="F39" s="17">
        <v>439.67</v>
      </c>
      <c r="G39" s="18">
        <v>32775900</v>
      </c>
    </row>
    <row r="40" spans="1:7" x14ac:dyDescent="0.2">
      <c r="A40" s="33">
        <v>65</v>
      </c>
      <c r="B40" s="30">
        <v>44119</v>
      </c>
      <c r="C40" s="17">
        <v>450.31</v>
      </c>
      <c r="D40" s="17">
        <v>456.57</v>
      </c>
      <c r="E40" s="17">
        <v>442.5</v>
      </c>
      <c r="F40" s="17">
        <v>448.88</v>
      </c>
      <c r="G40" s="18">
        <v>35672400</v>
      </c>
    </row>
    <row r="41" spans="1:7" x14ac:dyDescent="0.2">
      <c r="A41" s="33">
        <v>64</v>
      </c>
      <c r="B41" s="30">
        <v>44118</v>
      </c>
      <c r="C41" s="17">
        <v>449.78</v>
      </c>
      <c r="D41" s="17">
        <v>465.9</v>
      </c>
      <c r="E41" s="17">
        <v>447.35</v>
      </c>
      <c r="F41" s="17">
        <v>461.3</v>
      </c>
      <c r="G41" s="18">
        <v>48045400</v>
      </c>
    </row>
    <row r="42" spans="1:7" x14ac:dyDescent="0.2">
      <c r="A42" s="33">
        <v>63</v>
      </c>
      <c r="B42" s="30">
        <v>44117</v>
      </c>
      <c r="C42" s="17">
        <v>443.35</v>
      </c>
      <c r="D42" s="17">
        <v>448.89</v>
      </c>
      <c r="E42" s="17">
        <v>436.6</v>
      </c>
      <c r="F42" s="17">
        <v>446.65</v>
      </c>
      <c r="G42" s="18">
        <v>34463700</v>
      </c>
    </row>
    <row r="43" spans="1:7" x14ac:dyDescent="0.2">
      <c r="A43" s="33">
        <v>62</v>
      </c>
      <c r="B43" s="30">
        <v>44116</v>
      </c>
      <c r="C43" s="17">
        <v>442</v>
      </c>
      <c r="D43" s="17">
        <v>448.74</v>
      </c>
      <c r="E43" s="17">
        <v>438.58</v>
      </c>
      <c r="F43" s="17">
        <v>442.3</v>
      </c>
      <c r="G43" s="18">
        <v>38791100</v>
      </c>
    </row>
    <row r="44" spans="1:7" x14ac:dyDescent="0.2">
      <c r="A44" s="33">
        <v>61</v>
      </c>
      <c r="B44" s="30">
        <v>44113</v>
      </c>
      <c r="C44" s="17">
        <v>430.13</v>
      </c>
      <c r="D44" s="17">
        <v>434.59</v>
      </c>
      <c r="E44" s="17">
        <v>426.46</v>
      </c>
      <c r="F44" s="17">
        <v>434</v>
      </c>
      <c r="G44" s="18">
        <v>28925700</v>
      </c>
    </row>
    <row r="45" spans="1:7" x14ac:dyDescent="0.2">
      <c r="A45" s="35">
        <v>60</v>
      </c>
      <c r="B45" s="45">
        <v>44112</v>
      </c>
      <c r="C45" s="37">
        <v>438.44</v>
      </c>
      <c r="D45" s="37">
        <v>439</v>
      </c>
      <c r="E45" s="37">
        <v>425.3</v>
      </c>
      <c r="F45" s="37">
        <v>425.92</v>
      </c>
      <c r="G45" s="38">
        <v>40421100</v>
      </c>
    </row>
    <row r="46" spans="1:7" x14ac:dyDescent="0.2">
      <c r="A46" s="33">
        <v>59</v>
      </c>
      <c r="B46" s="30">
        <v>44111</v>
      </c>
      <c r="C46" s="17">
        <v>419.87</v>
      </c>
      <c r="D46" s="17">
        <v>429.9</v>
      </c>
      <c r="E46" s="17">
        <v>413.85</v>
      </c>
      <c r="F46" s="17">
        <v>425.3</v>
      </c>
      <c r="G46" s="18">
        <v>43127700</v>
      </c>
    </row>
    <row r="47" spans="1:7" x14ac:dyDescent="0.2">
      <c r="A47" s="33">
        <v>58</v>
      </c>
      <c r="B47" s="30">
        <v>44110</v>
      </c>
      <c r="C47" s="17">
        <v>423.79</v>
      </c>
      <c r="D47" s="17">
        <v>428.78</v>
      </c>
      <c r="E47" s="17">
        <v>406.05</v>
      </c>
      <c r="F47" s="17">
        <v>413.98</v>
      </c>
      <c r="G47" s="18">
        <v>49146300</v>
      </c>
    </row>
    <row r="48" spans="1:7" x14ac:dyDescent="0.2">
      <c r="A48" s="33">
        <v>57</v>
      </c>
      <c r="B48" s="30">
        <v>44109</v>
      </c>
      <c r="C48" s="17">
        <v>423.35</v>
      </c>
      <c r="D48" s="17">
        <v>433.64</v>
      </c>
      <c r="E48" s="17">
        <v>419.33</v>
      </c>
      <c r="F48" s="17">
        <v>425.68</v>
      </c>
      <c r="G48" s="18">
        <v>44722800</v>
      </c>
    </row>
    <row r="49" spans="1:7" x14ac:dyDescent="0.2">
      <c r="A49" s="33">
        <v>56</v>
      </c>
      <c r="B49" s="30">
        <v>44106</v>
      </c>
      <c r="C49" s="17">
        <v>421.39</v>
      </c>
      <c r="D49" s="17">
        <v>439.13</v>
      </c>
      <c r="E49" s="17">
        <v>415</v>
      </c>
      <c r="F49" s="17">
        <v>415.09</v>
      </c>
      <c r="G49" s="18">
        <v>71430000</v>
      </c>
    </row>
    <row r="50" spans="1:7" x14ac:dyDescent="0.2">
      <c r="A50" s="33">
        <v>55</v>
      </c>
      <c r="B50" s="30">
        <v>44105</v>
      </c>
      <c r="C50" s="17">
        <v>440.76</v>
      </c>
      <c r="D50" s="17">
        <v>448.88</v>
      </c>
      <c r="E50" s="17">
        <v>434.42</v>
      </c>
      <c r="F50" s="17">
        <v>448.16</v>
      </c>
      <c r="G50" s="18">
        <v>50741500</v>
      </c>
    </row>
    <row r="51" spans="1:7" x14ac:dyDescent="0.2">
      <c r="A51" s="33">
        <v>54</v>
      </c>
      <c r="B51" s="30">
        <v>44104</v>
      </c>
      <c r="C51" s="17">
        <v>421.32</v>
      </c>
      <c r="D51" s="17">
        <v>433.93</v>
      </c>
      <c r="E51" s="17">
        <v>420.47</v>
      </c>
      <c r="F51" s="17">
        <v>429.01</v>
      </c>
      <c r="G51" s="18">
        <v>48145600</v>
      </c>
    </row>
    <row r="52" spans="1:7" x14ac:dyDescent="0.2">
      <c r="A52" s="33">
        <v>53</v>
      </c>
      <c r="B52" s="30">
        <v>44103</v>
      </c>
      <c r="C52" s="17">
        <v>416</v>
      </c>
      <c r="D52" s="17">
        <v>428.5</v>
      </c>
      <c r="E52" s="17">
        <v>411.6</v>
      </c>
      <c r="F52" s="17">
        <v>419.07</v>
      </c>
      <c r="G52" s="18">
        <v>50219300</v>
      </c>
    </row>
    <row r="53" spans="1:7" x14ac:dyDescent="0.2">
      <c r="A53" s="33">
        <v>52</v>
      </c>
      <c r="B53" s="30">
        <v>44102</v>
      </c>
      <c r="C53" s="17">
        <v>424.62</v>
      </c>
      <c r="D53" s="17">
        <v>428.08</v>
      </c>
      <c r="E53" s="17">
        <v>415.55</v>
      </c>
      <c r="F53" s="17">
        <v>421.2</v>
      </c>
      <c r="G53" s="18">
        <v>49719600</v>
      </c>
    </row>
    <row r="54" spans="1:7" x14ac:dyDescent="0.2">
      <c r="A54" s="33">
        <v>51</v>
      </c>
      <c r="B54" s="30">
        <v>44099</v>
      </c>
      <c r="C54" s="17">
        <v>393.47</v>
      </c>
      <c r="D54" s="17">
        <v>408.73</v>
      </c>
      <c r="E54" s="17">
        <v>391.3</v>
      </c>
      <c r="F54" s="17">
        <v>407.34</v>
      </c>
      <c r="G54" s="18">
        <v>67208500</v>
      </c>
    </row>
    <row r="55" spans="1:7" x14ac:dyDescent="0.2">
      <c r="A55" s="35">
        <v>50</v>
      </c>
      <c r="B55" s="45">
        <v>44098</v>
      </c>
      <c r="C55" s="37">
        <v>363.8</v>
      </c>
      <c r="D55" s="37">
        <v>399.5</v>
      </c>
      <c r="E55" s="37">
        <v>351.3</v>
      </c>
      <c r="F55" s="37">
        <v>387.79</v>
      </c>
      <c r="G55" s="38">
        <v>96561100</v>
      </c>
    </row>
    <row r="56" spans="1:7" x14ac:dyDescent="0.2">
      <c r="A56" s="33">
        <v>49</v>
      </c>
      <c r="B56" s="30">
        <v>44097</v>
      </c>
      <c r="C56" s="17">
        <v>405.16</v>
      </c>
      <c r="D56" s="17">
        <v>412.15</v>
      </c>
      <c r="E56" s="17">
        <v>375.88</v>
      </c>
      <c r="F56" s="17">
        <v>380.36</v>
      </c>
      <c r="G56" s="18">
        <v>95074200</v>
      </c>
    </row>
    <row r="57" spans="1:7" x14ac:dyDescent="0.2">
      <c r="A57" s="33">
        <v>48</v>
      </c>
      <c r="B57" s="30">
        <v>44096</v>
      </c>
      <c r="C57" s="17">
        <v>429.6</v>
      </c>
      <c r="D57" s="17">
        <v>437.76</v>
      </c>
      <c r="E57" s="17">
        <v>417.6</v>
      </c>
      <c r="F57" s="17">
        <v>424.23</v>
      </c>
      <c r="G57" s="18">
        <v>79580800</v>
      </c>
    </row>
    <row r="58" spans="1:7" x14ac:dyDescent="0.2">
      <c r="A58" s="33">
        <v>47</v>
      </c>
      <c r="B58" s="30">
        <v>44095</v>
      </c>
      <c r="C58" s="17">
        <v>453.13</v>
      </c>
      <c r="D58" s="17">
        <v>455.68</v>
      </c>
      <c r="E58" s="17">
        <v>407.07</v>
      </c>
      <c r="F58" s="17">
        <v>449.39</v>
      </c>
      <c r="G58" s="18">
        <v>109476800</v>
      </c>
    </row>
    <row r="59" spans="1:7" x14ac:dyDescent="0.2">
      <c r="A59" s="33">
        <v>46</v>
      </c>
      <c r="B59" s="30">
        <v>44092</v>
      </c>
      <c r="C59" s="17">
        <v>447.94</v>
      </c>
      <c r="D59" s="17">
        <v>451</v>
      </c>
      <c r="E59" s="17">
        <v>428.8</v>
      </c>
      <c r="F59" s="17">
        <v>442.15</v>
      </c>
      <c r="G59" s="18">
        <v>86406800</v>
      </c>
    </row>
    <row r="60" spans="1:7" x14ac:dyDescent="0.2">
      <c r="A60" s="33">
        <v>45</v>
      </c>
      <c r="B60" s="30">
        <v>44091</v>
      </c>
      <c r="C60" s="17">
        <v>415.6</v>
      </c>
      <c r="D60" s="17">
        <v>437.79</v>
      </c>
      <c r="E60" s="17">
        <v>408</v>
      </c>
      <c r="F60" s="17">
        <v>423.43</v>
      </c>
      <c r="G60" s="18">
        <v>76779200</v>
      </c>
    </row>
    <row r="61" spans="1:7" x14ac:dyDescent="0.2">
      <c r="A61" s="33">
        <v>44</v>
      </c>
      <c r="B61" s="30">
        <v>44090</v>
      </c>
      <c r="C61" s="17">
        <v>439.87</v>
      </c>
      <c r="D61" s="17">
        <v>457.79</v>
      </c>
      <c r="E61" s="17">
        <v>435.31</v>
      </c>
      <c r="F61" s="17">
        <v>441.76</v>
      </c>
      <c r="G61" s="18">
        <v>72279300</v>
      </c>
    </row>
    <row r="62" spans="1:7" x14ac:dyDescent="0.2">
      <c r="A62" s="33">
        <v>43</v>
      </c>
      <c r="B62" s="30">
        <v>44089</v>
      </c>
      <c r="C62" s="17">
        <v>436.56</v>
      </c>
      <c r="D62" s="17">
        <v>461.94</v>
      </c>
      <c r="E62" s="17">
        <v>430.7</v>
      </c>
      <c r="F62" s="17">
        <v>449.76</v>
      </c>
      <c r="G62" s="18">
        <v>97298200</v>
      </c>
    </row>
    <row r="63" spans="1:7" x14ac:dyDescent="0.2">
      <c r="A63" s="33">
        <v>42</v>
      </c>
      <c r="B63" s="30">
        <v>44088</v>
      </c>
      <c r="C63" s="17">
        <v>380.95</v>
      </c>
      <c r="D63" s="17">
        <v>420</v>
      </c>
      <c r="E63" s="17">
        <v>373.3</v>
      </c>
      <c r="F63" s="17">
        <v>419.62</v>
      </c>
      <c r="G63" s="18">
        <v>83020600</v>
      </c>
    </row>
    <row r="64" spans="1:7" x14ac:dyDescent="0.2">
      <c r="A64" s="33">
        <v>41</v>
      </c>
      <c r="B64" s="30">
        <v>44085</v>
      </c>
      <c r="C64" s="17">
        <v>381.94</v>
      </c>
      <c r="D64" s="17">
        <v>382.5</v>
      </c>
      <c r="E64" s="17">
        <v>360.5</v>
      </c>
      <c r="F64" s="17">
        <v>372.72</v>
      </c>
      <c r="G64" s="18">
        <v>60717500</v>
      </c>
    </row>
    <row r="65" spans="1:7" x14ac:dyDescent="0.2">
      <c r="A65" s="33">
        <v>40</v>
      </c>
      <c r="B65" s="30">
        <v>44084</v>
      </c>
      <c r="C65" s="17">
        <v>386.21</v>
      </c>
      <c r="D65" s="17">
        <v>398.99</v>
      </c>
      <c r="E65" s="17">
        <v>360.56</v>
      </c>
      <c r="F65" s="17">
        <v>371.34</v>
      </c>
      <c r="G65" s="18">
        <v>84930600</v>
      </c>
    </row>
    <row r="66" spans="1:7" x14ac:dyDescent="0.2">
      <c r="A66" s="33">
        <v>39</v>
      </c>
      <c r="B66" s="30">
        <v>44083</v>
      </c>
      <c r="C66" s="17">
        <v>356.6</v>
      </c>
      <c r="D66" s="17">
        <v>369</v>
      </c>
      <c r="E66" s="17">
        <v>341.51</v>
      </c>
      <c r="F66" s="17">
        <v>366.28</v>
      </c>
      <c r="G66" s="18">
        <v>79465800</v>
      </c>
    </row>
    <row r="67" spans="1:7" x14ac:dyDescent="0.2">
      <c r="A67" s="33">
        <v>38</v>
      </c>
      <c r="B67" s="30">
        <v>44082</v>
      </c>
      <c r="C67" s="17">
        <v>356</v>
      </c>
      <c r="D67" s="17">
        <v>368.74</v>
      </c>
      <c r="E67" s="17">
        <v>329.88</v>
      </c>
      <c r="F67" s="17">
        <v>330.21</v>
      </c>
      <c r="G67" s="18">
        <v>115465700</v>
      </c>
    </row>
    <row r="68" spans="1:7" x14ac:dyDescent="0.2">
      <c r="A68" s="33">
        <v>37</v>
      </c>
      <c r="B68" s="30">
        <v>44078</v>
      </c>
      <c r="C68" s="17">
        <v>402.81</v>
      </c>
      <c r="D68" s="17">
        <v>428</v>
      </c>
      <c r="E68" s="17">
        <v>372.02</v>
      </c>
      <c r="F68" s="17">
        <v>418.32</v>
      </c>
      <c r="G68" s="18">
        <v>110321900</v>
      </c>
    </row>
    <row r="69" spans="1:7" x14ac:dyDescent="0.2">
      <c r="A69" s="33">
        <v>36</v>
      </c>
      <c r="B69" s="30">
        <v>44077</v>
      </c>
      <c r="C69" s="17">
        <v>407.23</v>
      </c>
      <c r="D69" s="17">
        <v>431.8</v>
      </c>
      <c r="E69" s="17">
        <v>402</v>
      </c>
      <c r="F69" s="17">
        <v>407</v>
      </c>
      <c r="G69" s="18">
        <v>87596100</v>
      </c>
    </row>
    <row r="70" spans="1:7" x14ac:dyDescent="0.2">
      <c r="A70" s="33">
        <v>35</v>
      </c>
      <c r="B70" s="30">
        <v>44076</v>
      </c>
      <c r="C70" s="17">
        <v>478.99</v>
      </c>
      <c r="D70" s="17">
        <v>479.04</v>
      </c>
      <c r="E70" s="17">
        <v>405.12</v>
      </c>
      <c r="F70" s="17">
        <v>447.37</v>
      </c>
      <c r="G70" s="18">
        <v>96176100</v>
      </c>
    </row>
    <row r="71" spans="1:7" x14ac:dyDescent="0.2">
      <c r="A71" s="33">
        <v>34</v>
      </c>
      <c r="B71" s="30">
        <v>44075</v>
      </c>
      <c r="C71" s="17">
        <v>502.14</v>
      </c>
      <c r="D71" s="17">
        <v>502.49</v>
      </c>
      <c r="E71" s="17">
        <v>470.51</v>
      </c>
      <c r="F71" s="17">
        <v>475.05</v>
      </c>
      <c r="G71" s="18">
        <v>90119400</v>
      </c>
    </row>
    <row r="72" spans="1:7" x14ac:dyDescent="0.2">
      <c r="A72" s="33">
        <v>33</v>
      </c>
      <c r="B72" s="30">
        <v>44074</v>
      </c>
      <c r="C72" s="17">
        <v>444.61</v>
      </c>
      <c r="D72" s="17">
        <v>500.14</v>
      </c>
      <c r="E72" s="17">
        <v>440.11</v>
      </c>
      <c r="F72" s="17">
        <v>498.32</v>
      </c>
      <c r="G72" s="18">
        <v>118374400</v>
      </c>
    </row>
    <row r="73" spans="1:7" x14ac:dyDescent="0.2">
      <c r="A73" s="33">
        <v>32</v>
      </c>
      <c r="B73" s="30">
        <v>44071</v>
      </c>
      <c r="C73" s="17">
        <v>459.02</v>
      </c>
      <c r="D73" s="17">
        <v>463.7</v>
      </c>
      <c r="E73" s="17">
        <v>437.3</v>
      </c>
      <c r="F73" s="17">
        <v>442.68</v>
      </c>
      <c r="G73" s="18">
        <v>100406000</v>
      </c>
    </row>
    <row r="74" spans="1:7" x14ac:dyDescent="0.2">
      <c r="A74" s="33">
        <v>31</v>
      </c>
      <c r="B74" s="30">
        <v>44070</v>
      </c>
      <c r="C74" s="17">
        <v>436.09</v>
      </c>
      <c r="D74" s="17">
        <v>459.12</v>
      </c>
      <c r="E74" s="17">
        <v>428.5</v>
      </c>
      <c r="F74" s="17">
        <v>447.75</v>
      </c>
      <c r="G74" s="18">
        <v>118465000</v>
      </c>
    </row>
    <row r="75" spans="1:7" x14ac:dyDescent="0.2">
      <c r="A75" s="33">
        <v>30</v>
      </c>
      <c r="B75" s="30">
        <v>44069</v>
      </c>
      <c r="C75" s="17">
        <v>412</v>
      </c>
      <c r="D75" s="17">
        <v>433.2</v>
      </c>
      <c r="E75" s="17">
        <v>410.73</v>
      </c>
      <c r="F75" s="17">
        <v>430.63</v>
      </c>
      <c r="G75" s="18">
        <v>71197000</v>
      </c>
    </row>
    <row r="76" spans="1:7" x14ac:dyDescent="0.2">
      <c r="A76" s="33">
        <v>29</v>
      </c>
      <c r="B76" s="30">
        <v>44068</v>
      </c>
      <c r="C76" s="17">
        <v>394.98</v>
      </c>
      <c r="D76" s="17">
        <v>405.59</v>
      </c>
      <c r="E76" s="17">
        <v>393.6</v>
      </c>
      <c r="F76" s="17">
        <v>404.67</v>
      </c>
      <c r="G76" s="18">
        <v>53294500</v>
      </c>
    </row>
    <row r="77" spans="1:7" x14ac:dyDescent="0.2">
      <c r="A77" s="33">
        <v>28</v>
      </c>
      <c r="B77" s="30">
        <v>44067</v>
      </c>
      <c r="C77" s="17">
        <v>425.26</v>
      </c>
      <c r="D77" s="17">
        <v>425.8</v>
      </c>
      <c r="E77" s="17">
        <v>385.5</v>
      </c>
      <c r="F77" s="17">
        <v>402.84</v>
      </c>
      <c r="G77" s="18">
        <v>100318000</v>
      </c>
    </row>
    <row r="78" spans="1:7" x14ac:dyDescent="0.2">
      <c r="A78" s="33">
        <v>27</v>
      </c>
      <c r="B78" s="30">
        <v>44064</v>
      </c>
      <c r="C78" s="17">
        <v>408.95</v>
      </c>
      <c r="D78" s="17">
        <v>419.1</v>
      </c>
      <c r="E78" s="17">
        <v>405.01</v>
      </c>
      <c r="F78" s="17">
        <v>410</v>
      </c>
      <c r="G78" s="18">
        <v>107448000</v>
      </c>
    </row>
    <row r="79" spans="1:7" x14ac:dyDescent="0.2">
      <c r="A79" s="33">
        <v>26</v>
      </c>
      <c r="B79" s="30">
        <v>44063</v>
      </c>
      <c r="C79" s="17">
        <v>372.14</v>
      </c>
      <c r="D79" s="17">
        <v>404.4</v>
      </c>
      <c r="E79" s="17">
        <v>371.41</v>
      </c>
      <c r="F79" s="17">
        <v>400.37</v>
      </c>
      <c r="G79" s="18">
        <v>103059000</v>
      </c>
    </row>
    <row r="80" spans="1:7" x14ac:dyDescent="0.2">
      <c r="A80" s="33">
        <v>25</v>
      </c>
      <c r="B80" s="30">
        <v>44062</v>
      </c>
      <c r="C80" s="17">
        <v>373</v>
      </c>
      <c r="D80" s="17">
        <v>382.2</v>
      </c>
      <c r="E80" s="17">
        <v>368.24</v>
      </c>
      <c r="F80" s="17">
        <v>375.71</v>
      </c>
      <c r="G80" s="18">
        <v>61026500</v>
      </c>
    </row>
    <row r="81" spans="1:7" x14ac:dyDescent="0.2">
      <c r="A81" s="33">
        <v>24</v>
      </c>
      <c r="B81" s="30">
        <v>44061</v>
      </c>
      <c r="C81" s="17">
        <v>379.8</v>
      </c>
      <c r="D81" s="17">
        <v>384.78</v>
      </c>
      <c r="E81" s="17">
        <v>369.02</v>
      </c>
      <c r="F81" s="17">
        <v>377.42</v>
      </c>
      <c r="G81" s="18">
        <v>82372500</v>
      </c>
    </row>
    <row r="82" spans="1:7" x14ac:dyDescent="0.2">
      <c r="A82" s="33">
        <v>23</v>
      </c>
      <c r="B82" s="30">
        <v>44060</v>
      </c>
      <c r="C82" s="17">
        <v>335.4</v>
      </c>
      <c r="D82" s="17">
        <v>369.17</v>
      </c>
      <c r="E82" s="17">
        <v>334.57</v>
      </c>
      <c r="F82" s="17">
        <v>367.13</v>
      </c>
      <c r="G82" s="18">
        <v>101211500</v>
      </c>
    </row>
    <row r="83" spans="1:7" x14ac:dyDescent="0.2">
      <c r="A83" s="33">
        <v>22</v>
      </c>
      <c r="B83" s="30">
        <v>44057</v>
      </c>
      <c r="C83" s="17">
        <v>333</v>
      </c>
      <c r="D83" s="17">
        <v>333.76</v>
      </c>
      <c r="E83" s="17">
        <v>325.33</v>
      </c>
      <c r="F83" s="17">
        <v>330.14</v>
      </c>
      <c r="G83" s="18">
        <v>62888000</v>
      </c>
    </row>
    <row r="84" spans="1:7" x14ac:dyDescent="0.2">
      <c r="A84" s="33">
        <v>21</v>
      </c>
      <c r="B84" s="30">
        <v>44056</v>
      </c>
      <c r="C84" s="17">
        <v>322.2</v>
      </c>
      <c r="D84" s="17">
        <v>330.24</v>
      </c>
      <c r="E84" s="17">
        <v>313.45</v>
      </c>
      <c r="F84" s="17">
        <v>324.2</v>
      </c>
      <c r="G84" s="18">
        <v>102126500</v>
      </c>
    </row>
    <row r="85" spans="1:7" x14ac:dyDescent="0.2">
      <c r="A85" s="33">
        <v>20</v>
      </c>
      <c r="B85" s="30">
        <v>44055</v>
      </c>
      <c r="C85" s="17">
        <v>294</v>
      </c>
      <c r="D85" s="17">
        <v>317</v>
      </c>
      <c r="E85" s="17">
        <v>287</v>
      </c>
      <c r="F85" s="17">
        <v>310.95</v>
      </c>
      <c r="G85" s="18">
        <v>109494000</v>
      </c>
    </row>
    <row r="86" spans="1:7" x14ac:dyDescent="0.2">
      <c r="A86" s="33">
        <v>19</v>
      </c>
      <c r="B86" s="30">
        <v>44054</v>
      </c>
      <c r="C86" s="17">
        <v>279.2</v>
      </c>
      <c r="D86" s="17">
        <v>284</v>
      </c>
      <c r="E86" s="17">
        <v>273</v>
      </c>
      <c r="F86" s="17">
        <v>274.88</v>
      </c>
      <c r="G86" s="18">
        <v>43129000</v>
      </c>
    </row>
    <row r="87" spans="1:7" x14ac:dyDescent="0.2">
      <c r="A87" s="33">
        <v>18</v>
      </c>
      <c r="B87" s="30">
        <v>44053</v>
      </c>
      <c r="C87" s="17">
        <v>289.60000000000002</v>
      </c>
      <c r="D87" s="17">
        <v>291.5</v>
      </c>
      <c r="E87" s="17">
        <v>277.17</v>
      </c>
      <c r="F87" s="17">
        <v>283.70999999999998</v>
      </c>
      <c r="G87" s="18">
        <v>37611500</v>
      </c>
    </row>
    <row r="88" spans="1:7" x14ac:dyDescent="0.2">
      <c r="A88" s="33">
        <v>17</v>
      </c>
      <c r="B88" s="30">
        <v>44050</v>
      </c>
      <c r="C88" s="17">
        <v>299.91000000000003</v>
      </c>
      <c r="D88" s="17">
        <v>299.95</v>
      </c>
      <c r="E88" s="17">
        <v>283</v>
      </c>
      <c r="F88" s="17">
        <v>290.54000000000002</v>
      </c>
      <c r="G88" s="18">
        <v>44482000</v>
      </c>
    </row>
    <row r="89" spans="1:7" x14ac:dyDescent="0.2">
      <c r="A89" s="33">
        <v>16</v>
      </c>
      <c r="B89" s="30">
        <v>44049</v>
      </c>
      <c r="C89" s="17">
        <v>298.17</v>
      </c>
      <c r="D89" s="17">
        <v>303.45999999999998</v>
      </c>
      <c r="E89" s="17">
        <v>295.45</v>
      </c>
      <c r="F89" s="17">
        <v>297.92</v>
      </c>
      <c r="G89" s="18">
        <v>29961500</v>
      </c>
    </row>
    <row r="90" spans="1:7" x14ac:dyDescent="0.2">
      <c r="A90" s="33">
        <v>15</v>
      </c>
      <c r="B90" s="30">
        <v>44048</v>
      </c>
      <c r="C90" s="17">
        <v>298.60000000000002</v>
      </c>
      <c r="D90" s="17">
        <v>299.97000000000003</v>
      </c>
      <c r="E90" s="17">
        <v>293.66000000000003</v>
      </c>
      <c r="F90" s="17">
        <v>297</v>
      </c>
      <c r="G90" s="18">
        <v>24890000</v>
      </c>
    </row>
    <row r="91" spans="1:7" x14ac:dyDescent="0.2">
      <c r="A91" s="33">
        <v>14</v>
      </c>
      <c r="B91" s="30">
        <v>44047</v>
      </c>
      <c r="C91" s="17">
        <v>299</v>
      </c>
      <c r="D91" s="17">
        <v>305.48</v>
      </c>
      <c r="E91" s="17">
        <v>292.39999999999998</v>
      </c>
      <c r="F91" s="17">
        <v>297.39999999999998</v>
      </c>
      <c r="G91" s="18">
        <v>42075000</v>
      </c>
    </row>
    <row r="92" spans="1:7" x14ac:dyDescent="0.2">
      <c r="A92" s="33">
        <v>13</v>
      </c>
      <c r="B92" s="30">
        <v>44046</v>
      </c>
      <c r="C92" s="17">
        <v>289.83999999999997</v>
      </c>
      <c r="D92" s="17">
        <v>301.95999999999998</v>
      </c>
      <c r="E92" s="17">
        <v>288.88</v>
      </c>
      <c r="F92" s="17">
        <v>297</v>
      </c>
      <c r="G92" s="18">
        <v>44046500</v>
      </c>
    </row>
    <row r="93" spans="1:7" x14ac:dyDescent="0.2">
      <c r="A93" s="33">
        <v>12</v>
      </c>
      <c r="B93" s="30">
        <v>44043</v>
      </c>
      <c r="C93" s="17">
        <v>303</v>
      </c>
      <c r="D93" s="17">
        <v>303.41000000000003</v>
      </c>
      <c r="E93" s="17">
        <v>284.2</v>
      </c>
      <c r="F93" s="17">
        <v>286.14999999999998</v>
      </c>
      <c r="G93" s="18">
        <v>61235000</v>
      </c>
    </row>
    <row r="94" spans="1:7" x14ac:dyDescent="0.2">
      <c r="A94" s="33">
        <v>11</v>
      </c>
      <c r="B94" s="30">
        <v>44042</v>
      </c>
      <c r="C94" s="17">
        <v>297.60000000000002</v>
      </c>
      <c r="D94" s="17">
        <v>302.64999999999998</v>
      </c>
      <c r="E94" s="17">
        <v>294.2</v>
      </c>
      <c r="F94" s="17">
        <v>297.5</v>
      </c>
      <c r="G94" s="18">
        <v>38105000</v>
      </c>
    </row>
    <row r="95" spans="1:7" x14ac:dyDescent="0.2">
      <c r="A95" s="33">
        <v>10</v>
      </c>
      <c r="B95" s="30">
        <v>44041</v>
      </c>
      <c r="C95" s="17">
        <v>300.2</v>
      </c>
      <c r="D95" s="17">
        <v>306.95999999999998</v>
      </c>
      <c r="E95" s="17">
        <v>297.39999999999998</v>
      </c>
      <c r="F95" s="17">
        <v>299.82</v>
      </c>
      <c r="G95" s="18">
        <v>47134500</v>
      </c>
    </row>
    <row r="96" spans="1:7" x14ac:dyDescent="0.2">
      <c r="A96" s="33">
        <v>9</v>
      </c>
      <c r="B96" s="30">
        <v>44040</v>
      </c>
      <c r="C96" s="17">
        <v>300.8</v>
      </c>
      <c r="D96" s="17">
        <v>312.94</v>
      </c>
      <c r="E96" s="17">
        <v>294.88</v>
      </c>
      <c r="F96" s="17">
        <v>295.3</v>
      </c>
      <c r="G96" s="18">
        <v>79043500</v>
      </c>
    </row>
    <row r="97" spans="1:7" x14ac:dyDescent="0.2">
      <c r="A97" s="33">
        <v>8</v>
      </c>
      <c r="B97" s="30">
        <v>44039</v>
      </c>
      <c r="C97" s="17">
        <v>287</v>
      </c>
      <c r="D97" s="17">
        <v>309.58999999999997</v>
      </c>
      <c r="E97" s="17">
        <v>282.60000000000002</v>
      </c>
      <c r="F97" s="17">
        <v>307.92</v>
      </c>
      <c r="G97" s="18">
        <v>80243500</v>
      </c>
    </row>
    <row r="98" spans="1:7" x14ac:dyDescent="0.2">
      <c r="A98" s="33">
        <v>7</v>
      </c>
      <c r="B98" s="30">
        <v>44036</v>
      </c>
      <c r="C98" s="17">
        <v>283.2</v>
      </c>
      <c r="D98" s="17">
        <v>293</v>
      </c>
      <c r="E98" s="17">
        <v>273.31</v>
      </c>
      <c r="F98" s="17">
        <v>283.39999999999998</v>
      </c>
      <c r="G98" s="18">
        <v>96983000</v>
      </c>
    </row>
    <row r="99" spans="1:7" x14ac:dyDescent="0.2">
      <c r="A99" s="33">
        <v>6</v>
      </c>
      <c r="B99" s="30">
        <v>44035</v>
      </c>
      <c r="C99" s="17">
        <v>335.79</v>
      </c>
      <c r="D99" s="17">
        <v>337.8</v>
      </c>
      <c r="E99" s="17">
        <v>296.14999999999998</v>
      </c>
      <c r="F99" s="17">
        <v>302.61</v>
      </c>
      <c r="G99" s="18">
        <v>121642500</v>
      </c>
    </row>
    <row r="100" spans="1:7" x14ac:dyDescent="0.2">
      <c r="A100" s="33">
        <v>5</v>
      </c>
      <c r="B100" s="30">
        <v>44034</v>
      </c>
      <c r="C100" s="17">
        <v>319.8</v>
      </c>
      <c r="D100" s="17">
        <v>325.27999999999997</v>
      </c>
      <c r="E100" s="17">
        <v>312.39999999999998</v>
      </c>
      <c r="F100" s="17">
        <v>318.47000000000003</v>
      </c>
      <c r="G100" s="18">
        <v>70805500</v>
      </c>
    </row>
    <row r="101" spans="1:7" x14ac:dyDescent="0.2">
      <c r="A101" s="33">
        <v>4</v>
      </c>
      <c r="B101" s="30">
        <v>44033</v>
      </c>
      <c r="C101" s="17">
        <v>327.99</v>
      </c>
      <c r="D101" s="17">
        <v>335</v>
      </c>
      <c r="E101" s="17">
        <v>311.60000000000002</v>
      </c>
      <c r="F101" s="17">
        <v>313.67</v>
      </c>
      <c r="G101" s="18">
        <v>80786500</v>
      </c>
    </row>
    <row r="102" spans="1:7" x14ac:dyDescent="0.2">
      <c r="A102" s="33">
        <v>3</v>
      </c>
      <c r="B102" s="31">
        <v>44032</v>
      </c>
      <c r="C102" s="22">
        <v>303.8</v>
      </c>
      <c r="D102" s="22">
        <v>330</v>
      </c>
      <c r="E102" s="22">
        <v>297.60000000000002</v>
      </c>
      <c r="F102" s="22">
        <v>328.6</v>
      </c>
      <c r="G102" s="23">
        <v>85607000</v>
      </c>
    </row>
    <row r="103" spans="1:7" x14ac:dyDescent="0.2">
      <c r="A103" s="33">
        <v>2</v>
      </c>
      <c r="B103" s="30">
        <v>44029</v>
      </c>
      <c r="C103" s="17">
        <v>302.69</v>
      </c>
      <c r="D103" s="17">
        <v>307.5</v>
      </c>
      <c r="E103" s="17">
        <v>298</v>
      </c>
      <c r="F103" s="17">
        <v>300.17</v>
      </c>
      <c r="G103" s="18">
        <v>46650000</v>
      </c>
    </row>
    <row r="104" spans="1:7" ht="13.5" thickBot="1" x14ac:dyDescent="0.25">
      <c r="A104" s="34">
        <v>1</v>
      </c>
      <c r="B104" s="32">
        <v>44028</v>
      </c>
      <c r="C104" s="20">
        <v>295.43</v>
      </c>
      <c r="D104" s="20">
        <v>306.33999999999997</v>
      </c>
      <c r="E104" s="20">
        <v>293.2</v>
      </c>
      <c r="F104" s="46">
        <v>300.13</v>
      </c>
      <c r="G104" s="21">
        <v>71504000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EE05-D980-44BA-AD80-946CF523F713}">
  <dimension ref="A1:G140"/>
  <sheetViews>
    <sheetView workbookViewId="0">
      <selection activeCell="B1" sqref="B1:C2"/>
    </sheetView>
  </sheetViews>
  <sheetFormatPr defaultRowHeight="12.75" x14ac:dyDescent="0.2"/>
  <cols>
    <col min="2" max="2" width="13.42578125" customWidth="1"/>
    <col min="3" max="3" width="11.28515625" style="14" customWidth="1"/>
    <col min="4" max="6" width="12.5703125" style="14" customWidth="1"/>
    <col min="7" max="7" width="11.7109375" customWidth="1"/>
  </cols>
  <sheetData>
    <row r="1" spans="1:7" x14ac:dyDescent="0.2">
      <c r="C1" s="3"/>
    </row>
    <row r="2" spans="1:7" x14ac:dyDescent="0.2">
      <c r="B2" s="47"/>
      <c r="C2" s="3"/>
    </row>
    <row r="3" spans="1:7" x14ac:dyDescent="0.2">
      <c r="A3" s="1" t="s">
        <v>16</v>
      </c>
      <c r="B3" s="29" t="s">
        <v>17</v>
      </c>
      <c r="C3" s="29" t="s">
        <v>18</v>
      </c>
      <c r="D3" s="29" t="s">
        <v>19</v>
      </c>
      <c r="E3" s="29" t="s">
        <v>20</v>
      </c>
      <c r="F3" s="29" t="s">
        <v>21</v>
      </c>
      <c r="G3" s="29" t="s">
        <v>22</v>
      </c>
    </row>
    <row r="4" spans="1:7" ht="13.5" thickBot="1" x14ac:dyDescent="0.25"/>
    <row r="5" spans="1:7" x14ac:dyDescent="0.2">
      <c r="A5" s="40">
        <v>100</v>
      </c>
      <c r="B5" s="41">
        <v>44155</v>
      </c>
      <c r="C5" s="42">
        <v>10.199999999999999</v>
      </c>
      <c r="D5" s="42">
        <v>10.199999999999999</v>
      </c>
      <c r="E5" s="42">
        <v>9.4700000000000006</v>
      </c>
      <c r="F5" s="42">
        <v>9.7200000000000006</v>
      </c>
      <c r="G5" s="43">
        <v>22400</v>
      </c>
    </row>
    <row r="6" spans="1:7" x14ac:dyDescent="0.2">
      <c r="A6" s="33">
        <v>99</v>
      </c>
      <c r="B6" s="16">
        <v>44154</v>
      </c>
      <c r="C6" s="17">
        <v>9.81</v>
      </c>
      <c r="D6" s="17">
        <v>10.29</v>
      </c>
      <c r="E6" s="17">
        <v>9.6</v>
      </c>
      <c r="F6" s="17">
        <v>10.23</v>
      </c>
      <c r="G6" s="18">
        <v>23200</v>
      </c>
    </row>
    <row r="7" spans="1:7" x14ac:dyDescent="0.2">
      <c r="A7" s="33">
        <v>98</v>
      </c>
      <c r="B7" s="16">
        <v>44153</v>
      </c>
      <c r="C7" s="17">
        <v>9.2799999999999994</v>
      </c>
      <c r="D7" s="17">
        <v>10.32</v>
      </c>
      <c r="E7" s="17">
        <v>8.6</v>
      </c>
      <c r="F7" s="17">
        <v>10.32</v>
      </c>
      <c r="G7" s="18">
        <v>42100</v>
      </c>
    </row>
    <row r="8" spans="1:7" x14ac:dyDescent="0.2">
      <c r="A8" s="33">
        <v>97</v>
      </c>
      <c r="B8" s="16">
        <v>44152</v>
      </c>
      <c r="C8" s="17">
        <v>9.1199999999999992</v>
      </c>
      <c r="D8" s="17">
        <v>9.5</v>
      </c>
      <c r="E8" s="17">
        <v>8.8000000000000007</v>
      </c>
      <c r="F8" s="17">
        <v>9.5</v>
      </c>
      <c r="G8" s="18">
        <v>14200</v>
      </c>
    </row>
    <row r="9" spans="1:7" x14ac:dyDescent="0.2">
      <c r="A9" s="33">
        <v>96</v>
      </c>
      <c r="B9" s="16">
        <v>44151</v>
      </c>
      <c r="C9" s="17">
        <v>8.52</v>
      </c>
      <c r="D9" s="17">
        <v>8.7899999999999991</v>
      </c>
      <c r="E9" s="17">
        <v>8.24</v>
      </c>
      <c r="F9" s="17">
        <v>8.7899999999999991</v>
      </c>
      <c r="G9" s="18">
        <v>25300</v>
      </c>
    </row>
    <row r="10" spans="1:7" x14ac:dyDescent="0.2">
      <c r="A10" s="33">
        <v>95</v>
      </c>
      <c r="B10" s="16">
        <v>44148</v>
      </c>
      <c r="C10" s="17">
        <v>8.5</v>
      </c>
      <c r="D10" s="17">
        <v>8.5</v>
      </c>
      <c r="E10" s="17">
        <v>7.94</v>
      </c>
      <c r="F10" s="17">
        <v>8.3800000000000008</v>
      </c>
      <c r="G10" s="18">
        <v>10500</v>
      </c>
    </row>
    <row r="11" spans="1:7" x14ac:dyDescent="0.2">
      <c r="A11" s="33">
        <v>94</v>
      </c>
      <c r="B11" s="16">
        <v>44147</v>
      </c>
      <c r="C11" s="17">
        <v>7.4</v>
      </c>
      <c r="D11" s="17">
        <v>9.39</v>
      </c>
      <c r="E11" s="17">
        <v>6.95</v>
      </c>
      <c r="F11" s="17">
        <v>7.8</v>
      </c>
      <c r="G11" s="18">
        <v>43700</v>
      </c>
    </row>
    <row r="12" spans="1:7" x14ac:dyDescent="0.2">
      <c r="A12" s="33">
        <v>93</v>
      </c>
      <c r="B12" s="16">
        <v>44146</v>
      </c>
      <c r="C12" s="17">
        <v>6.82</v>
      </c>
      <c r="D12" s="17">
        <v>7.1</v>
      </c>
      <c r="E12" s="17">
        <v>6.65</v>
      </c>
      <c r="F12" s="17">
        <v>7.09</v>
      </c>
      <c r="G12" s="18">
        <v>7400</v>
      </c>
    </row>
    <row r="13" spans="1:7" x14ac:dyDescent="0.2">
      <c r="A13" s="33">
        <v>92</v>
      </c>
      <c r="B13" s="16">
        <v>44145</v>
      </c>
      <c r="C13" s="17">
        <v>6.54</v>
      </c>
      <c r="D13" s="17">
        <v>6.82</v>
      </c>
      <c r="E13" s="17">
        <v>6.49</v>
      </c>
      <c r="F13" s="17">
        <v>6.8</v>
      </c>
      <c r="G13" s="18">
        <v>5800</v>
      </c>
    </row>
    <row r="14" spans="1:7" x14ac:dyDescent="0.2">
      <c r="A14" s="33">
        <v>91</v>
      </c>
      <c r="B14" s="16">
        <v>44144</v>
      </c>
      <c r="C14" s="17">
        <v>6.2</v>
      </c>
      <c r="D14" s="17">
        <v>6.37</v>
      </c>
      <c r="E14" s="17">
        <v>6.2</v>
      </c>
      <c r="F14" s="17">
        <v>6.37</v>
      </c>
      <c r="G14" s="18">
        <v>4000</v>
      </c>
    </row>
    <row r="15" spans="1:7" x14ac:dyDescent="0.2">
      <c r="A15" s="35">
        <v>90</v>
      </c>
      <c r="B15" s="36">
        <v>44141</v>
      </c>
      <c r="C15" s="37">
        <v>6.2</v>
      </c>
      <c r="D15" s="37">
        <v>6.2</v>
      </c>
      <c r="E15" s="37">
        <v>6.2</v>
      </c>
      <c r="F15" s="37">
        <v>6.2</v>
      </c>
      <c r="G15" s="39">
        <v>200</v>
      </c>
    </row>
    <row r="16" spans="1:7" x14ac:dyDescent="0.2">
      <c r="A16" s="33">
        <v>89</v>
      </c>
      <c r="B16" s="16">
        <v>44140</v>
      </c>
      <c r="C16" s="17">
        <v>6.14</v>
      </c>
      <c r="D16" s="17">
        <v>6.16</v>
      </c>
      <c r="E16" s="17">
        <v>6.14</v>
      </c>
      <c r="F16" s="17">
        <v>6.14</v>
      </c>
      <c r="G16" s="18">
        <v>2800</v>
      </c>
    </row>
    <row r="17" spans="1:7" x14ac:dyDescent="0.2">
      <c r="A17" s="33">
        <v>88</v>
      </c>
      <c r="B17" s="16">
        <v>44139</v>
      </c>
      <c r="C17" s="17">
        <v>6.17</v>
      </c>
      <c r="D17" s="17">
        <v>6.17</v>
      </c>
      <c r="E17" s="17">
        <v>6.1</v>
      </c>
      <c r="F17" s="17">
        <v>6.14</v>
      </c>
      <c r="G17" s="18">
        <v>2800</v>
      </c>
    </row>
    <row r="18" spans="1:7" x14ac:dyDescent="0.2">
      <c r="A18" s="33">
        <v>87</v>
      </c>
      <c r="B18" s="16">
        <v>44138</v>
      </c>
      <c r="C18" s="17">
        <v>6.13</v>
      </c>
      <c r="D18" s="17">
        <v>6.16</v>
      </c>
      <c r="E18" s="17">
        <v>6.13</v>
      </c>
      <c r="F18" s="17">
        <v>6.13</v>
      </c>
      <c r="G18" s="18">
        <v>7200</v>
      </c>
    </row>
    <row r="19" spans="1:7" x14ac:dyDescent="0.2">
      <c r="A19" s="33">
        <v>86</v>
      </c>
      <c r="B19" s="16">
        <v>44137</v>
      </c>
      <c r="C19" s="17">
        <v>5.93</v>
      </c>
      <c r="D19" s="17">
        <v>5.93</v>
      </c>
      <c r="E19" s="17">
        <v>5.93</v>
      </c>
      <c r="F19" s="17">
        <v>5.93</v>
      </c>
      <c r="G19" s="28" t="s">
        <v>23</v>
      </c>
    </row>
    <row r="20" spans="1:7" x14ac:dyDescent="0.2">
      <c r="A20" s="33">
        <v>85</v>
      </c>
      <c r="B20" s="16">
        <v>44134</v>
      </c>
      <c r="C20" s="17">
        <v>5.85</v>
      </c>
      <c r="D20" s="17">
        <v>5.93</v>
      </c>
      <c r="E20" s="17">
        <v>5.8</v>
      </c>
      <c r="F20" s="17">
        <v>5.93</v>
      </c>
      <c r="G20" s="18">
        <v>1500</v>
      </c>
    </row>
    <row r="21" spans="1:7" x14ac:dyDescent="0.2">
      <c r="A21" s="33">
        <v>84</v>
      </c>
      <c r="B21" s="16">
        <v>44133</v>
      </c>
      <c r="C21" s="17">
        <v>6.14</v>
      </c>
      <c r="D21" s="17">
        <v>6.15</v>
      </c>
      <c r="E21" s="17">
        <v>6.14</v>
      </c>
      <c r="F21" s="17">
        <v>6.15</v>
      </c>
      <c r="G21" s="28">
        <v>500</v>
      </c>
    </row>
    <row r="22" spans="1:7" x14ac:dyDescent="0.2">
      <c r="A22" s="33">
        <v>83</v>
      </c>
      <c r="B22" s="16">
        <v>44132</v>
      </c>
      <c r="C22" s="17">
        <v>6.16</v>
      </c>
      <c r="D22" s="17">
        <v>6.16</v>
      </c>
      <c r="E22" s="17">
        <v>5.97</v>
      </c>
      <c r="F22" s="17">
        <v>6.15</v>
      </c>
      <c r="G22" s="18">
        <v>1500</v>
      </c>
    </row>
    <row r="23" spans="1:7" x14ac:dyDescent="0.2">
      <c r="A23" s="33">
        <v>82</v>
      </c>
      <c r="B23" s="16">
        <v>44131</v>
      </c>
      <c r="C23" s="17">
        <v>5.81</v>
      </c>
      <c r="D23" s="17">
        <v>5.81</v>
      </c>
      <c r="E23" s="17">
        <v>5.81</v>
      </c>
      <c r="F23" s="17">
        <v>5.81</v>
      </c>
      <c r="G23" s="28" t="s">
        <v>23</v>
      </c>
    </row>
    <row r="24" spans="1:7" x14ac:dyDescent="0.2">
      <c r="A24" s="33">
        <v>81</v>
      </c>
      <c r="B24" s="16">
        <v>44130</v>
      </c>
      <c r="C24" s="17">
        <v>5.86</v>
      </c>
      <c r="D24" s="17">
        <v>5.95</v>
      </c>
      <c r="E24" s="17">
        <v>5.81</v>
      </c>
      <c r="F24" s="17">
        <v>5.81</v>
      </c>
      <c r="G24" s="18">
        <v>4100</v>
      </c>
    </row>
    <row r="25" spans="1:7" x14ac:dyDescent="0.2">
      <c r="A25" s="35">
        <v>80</v>
      </c>
      <c r="B25" s="36">
        <v>44127</v>
      </c>
      <c r="C25" s="37">
        <v>5.8</v>
      </c>
      <c r="D25" s="37">
        <v>5.99</v>
      </c>
      <c r="E25" s="37">
        <v>5.8</v>
      </c>
      <c r="F25" s="37">
        <v>5.99</v>
      </c>
      <c r="G25" s="39">
        <v>300</v>
      </c>
    </row>
    <row r="26" spans="1:7" x14ac:dyDescent="0.2">
      <c r="A26" s="33">
        <v>79</v>
      </c>
      <c r="B26" s="16">
        <v>44126</v>
      </c>
      <c r="C26" s="17">
        <v>5.9</v>
      </c>
      <c r="D26" s="17">
        <v>5.9</v>
      </c>
      <c r="E26" s="17">
        <v>5.9</v>
      </c>
      <c r="F26" s="17">
        <v>5.9</v>
      </c>
      <c r="G26" s="28">
        <v>100</v>
      </c>
    </row>
    <row r="27" spans="1:7" x14ac:dyDescent="0.2">
      <c r="A27" s="33">
        <v>78</v>
      </c>
      <c r="B27" s="16">
        <v>44125</v>
      </c>
      <c r="C27" s="17">
        <v>5.9</v>
      </c>
      <c r="D27" s="17">
        <v>5.92</v>
      </c>
      <c r="E27" s="17">
        <v>5.9</v>
      </c>
      <c r="F27" s="17">
        <v>5.9</v>
      </c>
      <c r="G27" s="18">
        <v>3300</v>
      </c>
    </row>
    <row r="28" spans="1:7" x14ac:dyDescent="0.2">
      <c r="A28" s="33">
        <v>77</v>
      </c>
      <c r="B28" s="16">
        <v>44124</v>
      </c>
      <c r="C28" s="17">
        <v>5.75</v>
      </c>
      <c r="D28" s="17">
        <v>5.98</v>
      </c>
      <c r="E28" s="17">
        <v>5.75</v>
      </c>
      <c r="F28" s="17">
        <v>5.89</v>
      </c>
      <c r="G28" s="18">
        <v>1400</v>
      </c>
    </row>
    <row r="29" spans="1:7" x14ac:dyDescent="0.2">
      <c r="A29" s="33">
        <v>76</v>
      </c>
      <c r="B29" s="16">
        <v>44123</v>
      </c>
      <c r="C29" s="17">
        <v>5.94</v>
      </c>
      <c r="D29" s="17">
        <v>5.94</v>
      </c>
      <c r="E29" s="17">
        <v>5.73</v>
      </c>
      <c r="F29" s="17">
        <v>5.76</v>
      </c>
      <c r="G29" s="18">
        <v>1400</v>
      </c>
    </row>
    <row r="30" spans="1:7" x14ac:dyDescent="0.2">
      <c r="A30" s="33">
        <v>75</v>
      </c>
      <c r="B30" s="16">
        <v>44120</v>
      </c>
      <c r="C30" s="17">
        <v>5.84</v>
      </c>
      <c r="D30" s="17">
        <v>5.84</v>
      </c>
      <c r="E30" s="17">
        <v>5.77</v>
      </c>
      <c r="F30" s="17">
        <v>5.8</v>
      </c>
      <c r="G30" s="28">
        <v>800</v>
      </c>
    </row>
    <row r="31" spans="1:7" x14ac:dyDescent="0.2">
      <c r="A31" s="33">
        <v>74</v>
      </c>
      <c r="B31" s="16">
        <v>44119</v>
      </c>
      <c r="C31" s="17">
        <v>5.84</v>
      </c>
      <c r="D31" s="17">
        <v>5.84</v>
      </c>
      <c r="E31" s="17">
        <v>5.84</v>
      </c>
      <c r="F31" s="17">
        <v>5.84</v>
      </c>
      <c r="G31" s="28">
        <v>700</v>
      </c>
    </row>
    <row r="32" spans="1:7" x14ac:dyDescent="0.2">
      <c r="A32" s="33">
        <v>73</v>
      </c>
      <c r="B32" s="16">
        <v>44118</v>
      </c>
      <c r="C32" s="17">
        <v>6.14</v>
      </c>
      <c r="D32" s="17">
        <v>6.14</v>
      </c>
      <c r="E32" s="17">
        <v>6.14</v>
      </c>
      <c r="F32" s="17">
        <v>6.14</v>
      </c>
      <c r="G32" s="28" t="s">
        <v>23</v>
      </c>
    </row>
    <row r="33" spans="1:7" x14ac:dyDescent="0.2">
      <c r="A33" s="33">
        <v>72</v>
      </c>
      <c r="B33" s="16">
        <v>44117</v>
      </c>
      <c r="C33" s="17">
        <v>6.14</v>
      </c>
      <c r="D33" s="17">
        <v>6.14</v>
      </c>
      <c r="E33" s="17">
        <v>6.14</v>
      </c>
      <c r="F33" s="17">
        <v>6.14</v>
      </c>
      <c r="G33" s="28" t="s">
        <v>23</v>
      </c>
    </row>
    <row r="34" spans="1:7" x14ac:dyDescent="0.2">
      <c r="A34" s="33">
        <v>71</v>
      </c>
      <c r="B34" s="16">
        <v>44116</v>
      </c>
      <c r="C34" s="17">
        <v>6.14</v>
      </c>
      <c r="D34" s="17">
        <v>6.14</v>
      </c>
      <c r="E34" s="17">
        <v>6.14</v>
      </c>
      <c r="F34" s="17">
        <v>6.14</v>
      </c>
      <c r="G34" s="28" t="s">
        <v>23</v>
      </c>
    </row>
    <row r="35" spans="1:7" x14ac:dyDescent="0.2">
      <c r="A35" s="35">
        <v>70</v>
      </c>
      <c r="B35" s="36">
        <v>44113</v>
      </c>
      <c r="C35" s="37">
        <v>6.14</v>
      </c>
      <c r="D35" s="37">
        <v>6.14</v>
      </c>
      <c r="E35" s="37">
        <v>6.14</v>
      </c>
      <c r="F35" s="37">
        <v>6.14</v>
      </c>
      <c r="G35" s="39" t="s">
        <v>23</v>
      </c>
    </row>
    <row r="36" spans="1:7" x14ac:dyDescent="0.2">
      <c r="A36" s="33">
        <v>69</v>
      </c>
      <c r="B36" s="16">
        <v>44112</v>
      </c>
      <c r="C36" s="17">
        <v>5.75</v>
      </c>
      <c r="D36" s="17">
        <v>6.15</v>
      </c>
      <c r="E36" s="17">
        <v>5.75</v>
      </c>
      <c r="F36" s="17">
        <v>6.14</v>
      </c>
      <c r="G36" s="18">
        <v>1000</v>
      </c>
    </row>
    <row r="37" spans="1:7" x14ac:dyDescent="0.2">
      <c r="A37" s="33">
        <v>68</v>
      </c>
      <c r="B37" s="16">
        <v>44111</v>
      </c>
      <c r="C37" s="17">
        <v>5.88</v>
      </c>
      <c r="D37" s="17">
        <v>6.16</v>
      </c>
      <c r="E37" s="17">
        <v>5.88</v>
      </c>
      <c r="F37" s="17">
        <v>6.02</v>
      </c>
      <c r="G37" s="18">
        <v>4800</v>
      </c>
    </row>
    <row r="38" spans="1:7" x14ac:dyDescent="0.2">
      <c r="A38" s="33">
        <v>67</v>
      </c>
      <c r="B38" s="16">
        <v>44110</v>
      </c>
      <c r="C38" s="17">
        <v>5.95</v>
      </c>
      <c r="D38" s="17">
        <v>5.95</v>
      </c>
      <c r="E38" s="17">
        <v>5.95</v>
      </c>
      <c r="F38" s="17">
        <v>5.95</v>
      </c>
      <c r="G38" s="28">
        <v>500</v>
      </c>
    </row>
    <row r="39" spans="1:7" x14ac:dyDescent="0.2">
      <c r="A39" s="33">
        <v>66</v>
      </c>
      <c r="B39" s="16">
        <v>44109</v>
      </c>
      <c r="C39" s="17">
        <v>6.17</v>
      </c>
      <c r="D39" s="17">
        <v>6.18</v>
      </c>
      <c r="E39" s="17">
        <v>5.9</v>
      </c>
      <c r="F39" s="17">
        <v>5.96</v>
      </c>
      <c r="G39" s="18">
        <v>1300</v>
      </c>
    </row>
    <row r="40" spans="1:7" x14ac:dyDescent="0.2">
      <c r="A40" s="33">
        <v>65</v>
      </c>
      <c r="B40" s="16">
        <v>44106</v>
      </c>
      <c r="C40" s="17">
        <v>5.45</v>
      </c>
      <c r="D40" s="17">
        <v>6</v>
      </c>
      <c r="E40" s="17">
        <v>5.24</v>
      </c>
      <c r="F40" s="17">
        <v>5.91</v>
      </c>
      <c r="G40" s="18">
        <v>30600</v>
      </c>
    </row>
    <row r="41" spans="1:7" x14ac:dyDescent="0.2">
      <c r="A41" s="33">
        <v>64</v>
      </c>
      <c r="B41" s="16">
        <v>44105</v>
      </c>
      <c r="C41" s="17">
        <v>5.9</v>
      </c>
      <c r="D41" s="17">
        <v>5.9</v>
      </c>
      <c r="E41" s="17">
        <v>5.85</v>
      </c>
      <c r="F41" s="17">
        <v>5.85</v>
      </c>
      <c r="G41" s="18">
        <v>1200</v>
      </c>
    </row>
    <row r="42" spans="1:7" x14ac:dyDescent="0.2">
      <c r="A42" s="33">
        <v>63</v>
      </c>
      <c r="B42" s="16">
        <v>44104</v>
      </c>
      <c r="C42" s="17">
        <v>5.88</v>
      </c>
      <c r="D42" s="17">
        <v>5.9</v>
      </c>
      <c r="E42" s="17">
        <v>5.7</v>
      </c>
      <c r="F42" s="17">
        <v>5.7</v>
      </c>
      <c r="G42" s="18">
        <v>9000</v>
      </c>
    </row>
    <row r="43" spans="1:7" x14ac:dyDescent="0.2">
      <c r="A43" s="33">
        <v>62</v>
      </c>
      <c r="B43" s="16">
        <v>44103</v>
      </c>
      <c r="C43" s="17">
        <v>5.8</v>
      </c>
      <c r="D43" s="17">
        <v>5.8</v>
      </c>
      <c r="E43" s="17">
        <v>5.7</v>
      </c>
      <c r="F43" s="17">
        <v>5.7</v>
      </c>
      <c r="G43" s="18">
        <v>7800</v>
      </c>
    </row>
    <row r="44" spans="1:7" x14ac:dyDescent="0.2">
      <c r="A44" s="33">
        <v>61</v>
      </c>
      <c r="B44" s="16">
        <v>44102</v>
      </c>
      <c r="C44" s="17">
        <v>6</v>
      </c>
      <c r="D44" s="17">
        <v>6.04</v>
      </c>
      <c r="E44" s="17">
        <v>5.88</v>
      </c>
      <c r="F44" s="17">
        <v>5.88</v>
      </c>
      <c r="G44" s="18">
        <v>1100</v>
      </c>
    </row>
    <row r="45" spans="1:7" x14ac:dyDescent="0.2">
      <c r="A45" s="35">
        <v>60</v>
      </c>
      <c r="B45" s="36">
        <v>44099</v>
      </c>
      <c r="C45" s="37">
        <v>6.28</v>
      </c>
      <c r="D45" s="37">
        <v>6.28</v>
      </c>
      <c r="E45" s="37">
        <v>5.96</v>
      </c>
      <c r="F45" s="37">
        <v>6</v>
      </c>
      <c r="G45" s="38">
        <v>6400</v>
      </c>
    </row>
    <row r="46" spans="1:7" x14ac:dyDescent="0.2">
      <c r="A46" s="33">
        <v>59</v>
      </c>
      <c r="B46" s="16">
        <v>44098</v>
      </c>
      <c r="C46" s="17">
        <v>6</v>
      </c>
      <c r="D46" s="17">
        <v>6.3</v>
      </c>
      <c r="E46" s="17">
        <v>6</v>
      </c>
      <c r="F46" s="17">
        <v>6.05</v>
      </c>
      <c r="G46" s="18">
        <v>6900</v>
      </c>
    </row>
    <row r="47" spans="1:7" x14ac:dyDescent="0.2">
      <c r="A47" s="33">
        <v>58</v>
      </c>
      <c r="B47" s="16">
        <v>44097</v>
      </c>
      <c r="C47" s="17">
        <v>6.2</v>
      </c>
      <c r="D47" s="17">
        <v>6.4</v>
      </c>
      <c r="E47" s="17">
        <v>6.2</v>
      </c>
      <c r="F47" s="17">
        <v>6.4</v>
      </c>
      <c r="G47" s="18">
        <v>8800</v>
      </c>
    </row>
    <row r="48" spans="1:7" x14ac:dyDescent="0.2">
      <c r="A48" s="33">
        <v>57</v>
      </c>
      <c r="B48" s="16">
        <v>44096</v>
      </c>
      <c r="C48" s="17">
        <v>6.21</v>
      </c>
      <c r="D48" s="17">
        <v>6.21</v>
      </c>
      <c r="E48" s="17">
        <v>6.21</v>
      </c>
      <c r="F48" s="17">
        <v>6.21</v>
      </c>
      <c r="G48" s="28" t="s">
        <v>23</v>
      </c>
    </row>
    <row r="49" spans="1:7" x14ac:dyDescent="0.2">
      <c r="A49" s="33">
        <v>56</v>
      </c>
      <c r="B49" s="16">
        <v>44095</v>
      </c>
      <c r="C49" s="17">
        <v>5.95</v>
      </c>
      <c r="D49" s="17">
        <v>6.73</v>
      </c>
      <c r="E49" s="17">
        <v>5.95</v>
      </c>
      <c r="F49" s="17">
        <v>6.21</v>
      </c>
      <c r="G49" s="18">
        <v>19100</v>
      </c>
    </row>
    <row r="50" spans="1:7" x14ac:dyDescent="0.2">
      <c r="A50" s="33">
        <v>55</v>
      </c>
      <c r="B50" s="16">
        <v>44092</v>
      </c>
      <c r="C50" s="17">
        <v>6.02</v>
      </c>
      <c r="D50" s="17">
        <v>6.09</v>
      </c>
      <c r="E50" s="17">
        <v>5.99</v>
      </c>
      <c r="F50" s="17">
        <v>5.99</v>
      </c>
      <c r="G50" s="18">
        <v>1000</v>
      </c>
    </row>
    <row r="51" spans="1:7" x14ac:dyDescent="0.2">
      <c r="A51" s="33">
        <v>54</v>
      </c>
      <c r="B51" s="16">
        <v>44091</v>
      </c>
      <c r="C51" s="17">
        <v>5.64</v>
      </c>
      <c r="D51" s="17">
        <v>6.1</v>
      </c>
      <c r="E51" s="17">
        <v>5.5</v>
      </c>
      <c r="F51" s="17">
        <v>5.95</v>
      </c>
      <c r="G51" s="18">
        <v>13800</v>
      </c>
    </row>
    <row r="52" spans="1:7" x14ac:dyDescent="0.2">
      <c r="A52" s="33">
        <v>53</v>
      </c>
      <c r="B52" s="16">
        <v>44090</v>
      </c>
      <c r="C52" s="17">
        <v>5.82</v>
      </c>
      <c r="D52" s="17">
        <v>6.13</v>
      </c>
      <c r="E52" s="17">
        <v>5.56</v>
      </c>
      <c r="F52" s="17">
        <v>5.9</v>
      </c>
      <c r="G52" s="18">
        <v>18600</v>
      </c>
    </row>
    <row r="53" spans="1:7" x14ac:dyDescent="0.2">
      <c r="A53" s="33">
        <v>52</v>
      </c>
      <c r="B53" s="16">
        <v>44089</v>
      </c>
      <c r="C53" s="17">
        <v>5.95</v>
      </c>
      <c r="D53" s="17">
        <v>6.07</v>
      </c>
      <c r="E53" s="17">
        <v>5.8</v>
      </c>
      <c r="F53" s="17">
        <v>6</v>
      </c>
      <c r="G53" s="18">
        <v>2500</v>
      </c>
    </row>
    <row r="54" spans="1:7" x14ac:dyDescent="0.2">
      <c r="A54" s="33">
        <v>51</v>
      </c>
      <c r="B54" s="16">
        <v>44088</v>
      </c>
      <c r="C54" s="17">
        <v>5.91</v>
      </c>
      <c r="D54" s="17">
        <v>5.94</v>
      </c>
      <c r="E54" s="17">
        <v>5.8</v>
      </c>
      <c r="F54" s="17">
        <v>5.8</v>
      </c>
      <c r="G54" s="18">
        <v>1700</v>
      </c>
    </row>
    <row r="55" spans="1:7" x14ac:dyDescent="0.2">
      <c r="A55" s="35">
        <v>50</v>
      </c>
      <c r="B55" s="36">
        <v>44085</v>
      </c>
      <c r="C55" s="37">
        <v>5.78</v>
      </c>
      <c r="D55" s="37">
        <v>5.95</v>
      </c>
      <c r="E55" s="37">
        <v>5.75</v>
      </c>
      <c r="F55" s="37">
        <v>5.95</v>
      </c>
      <c r="G55" s="38">
        <v>1800</v>
      </c>
    </row>
    <row r="56" spans="1:7" x14ac:dyDescent="0.2">
      <c r="A56" s="33">
        <v>49</v>
      </c>
      <c r="B56" s="16">
        <v>44084</v>
      </c>
      <c r="C56" s="17">
        <v>5.9</v>
      </c>
      <c r="D56" s="17">
        <v>6.15</v>
      </c>
      <c r="E56" s="17">
        <v>5.9</v>
      </c>
      <c r="F56" s="17">
        <v>5.9</v>
      </c>
      <c r="G56" s="18">
        <v>7200</v>
      </c>
    </row>
    <row r="57" spans="1:7" x14ac:dyDescent="0.2">
      <c r="A57" s="33">
        <v>48</v>
      </c>
      <c r="B57" s="16">
        <v>44083</v>
      </c>
      <c r="C57" s="17">
        <v>5.99</v>
      </c>
      <c r="D57" s="17">
        <v>6</v>
      </c>
      <c r="E57" s="17">
        <v>5.88</v>
      </c>
      <c r="F57" s="17">
        <v>5.88</v>
      </c>
      <c r="G57" s="18">
        <v>7600</v>
      </c>
    </row>
    <row r="58" spans="1:7" x14ac:dyDescent="0.2">
      <c r="A58" s="33">
        <v>47</v>
      </c>
      <c r="B58" s="16">
        <v>44082</v>
      </c>
      <c r="C58" s="17">
        <v>6.3</v>
      </c>
      <c r="D58" s="17">
        <v>6.31</v>
      </c>
      <c r="E58" s="17">
        <v>5.83</v>
      </c>
      <c r="F58" s="17">
        <v>5.84</v>
      </c>
      <c r="G58" s="18">
        <v>10400</v>
      </c>
    </row>
    <row r="59" spans="1:7" x14ac:dyDescent="0.2">
      <c r="A59" s="33">
        <v>46</v>
      </c>
      <c r="B59" s="16">
        <v>44078</v>
      </c>
      <c r="C59" s="17">
        <v>6.01</v>
      </c>
      <c r="D59" s="17">
        <v>6.58</v>
      </c>
      <c r="E59" s="17">
        <v>6.01</v>
      </c>
      <c r="F59" s="17">
        <v>6.19</v>
      </c>
      <c r="G59" s="18">
        <v>6300</v>
      </c>
    </row>
    <row r="60" spans="1:7" x14ac:dyDescent="0.2">
      <c r="A60" s="33">
        <v>45</v>
      </c>
      <c r="B60" s="16">
        <v>44077</v>
      </c>
      <c r="C60" s="17">
        <v>6.5</v>
      </c>
      <c r="D60" s="17">
        <v>6.5</v>
      </c>
      <c r="E60" s="17">
        <v>6</v>
      </c>
      <c r="F60" s="17">
        <v>6.12</v>
      </c>
      <c r="G60" s="18">
        <v>7700</v>
      </c>
    </row>
    <row r="61" spans="1:7" x14ac:dyDescent="0.2">
      <c r="A61" s="33">
        <v>44</v>
      </c>
      <c r="B61" s="16">
        <v>44076</v>
      </c>
      <c r="C61" s="17">
        <v>6.79</v>
      </c>
      <c r="D61" s="17">
        <v>6.79</v>
      </c>
      <c r="E61" s="17">
        <v>6.5</v>
      </c>
      <c r="F61" s="17">
        <v>6.5</v>
      </c>
      <c r="G61" s="18">
        <v>3400</v>
      </c>
    </row>
    <row r="62" spans="1:7" x14ac:dyDescent="0.2">
      <c r="A62" s="33">
        <v>43</v>
      </c>
      <c r="B62" s="16">
        <v>44075</v>
      </c>
      <c r="C62" s="17">
        <v>6.8</v>
      </c>
      <c r="D62" s="17">
        <v>6.8</v>
      </c>
      <c r="E62" s="17">
        <v>6.7</v>
      </c>
      <c r="F62" s="17">
        <v>6.77</v>
      </c>
      <c r="G62" s="18">
        <v>10200</v>
      </c>
    </row>
    <row r="63" spans="1:7" x14ac:dyDescent="0.2">
      <c r="A63" s="33">
        <v>42</v>
      </c>
      <c r="B63" s="16">
        <v>44074</v>
      </c>
      <c r="C63" s="17">
        <v>6.87</v>
      </c>
      <c r="D63" s="17">
        <v>6.87</v>
      </c>
      <c r="E63" s="17">
        <v>6.87</v>
      </c>
      <c r="F63" s="17">
        <v>6.87</v>
      </c>
      <c r="G63" s="28">
        <v>600</v>
      </c>
    </row>
    <row r="64" spans="1:7" x14ac:dyDescent="0.2">
      <c r="A64" s="33">
        <v>41</v>
      </c>
      <c r="B64" s="16">
        <v>44071</v>
      </c>
      <c r="C64" s="17">
        <v>7</v>
      </c>
      <c r="D64" s="17">
        <v>7.2</v>
      </c>
      <c r="E64" s="17">
        <v>7</v>
      </c>
      <c r="F64" s="17">
        <v>7.2</v>
      </c>
      <c r="G64" s="18">
        <v>2100</v>
      </c>
    </row>
    <row r="65" spans="1:7" x14ac:dyDescent="0.2">
      <c r="A65" s="33">
        <v>40</v>
      </c>
      <c r="B65" s="16">
        <v>44070</v>
      </c>
      <c r="C65" s="17">
        <v>7.38</v>
      </c>
      <c r="D65" s="17">
        <v>7.38</v>
      </c>
      <c r="E65" s="17">
        <v>7</v>
      </c>
      <c r="F65" s="17">
        <v>7</v>
      </c>
      <c r="G65" s="18">
        <v>10300</v>
      </c>
    </row>
    <row r="66" spans="1:7" x14ac:dyDescent="0.2">
      <c r="A66" s="33">
        <v>39</v>
      </c>
      <c r="B66" s="16">
        <v>44069</v>
      </c>
      <c r="C66" s="17">
        <v>7.57</v>
      </c>
      <c r="D66" s="17">
        <v>7.57</v>
      </c>
      <c r="E66" s="17">
        <v>7.57</v>
      </c>
      <c r="F66" s="17">
        <v>7.57</v>
      </c>
      <c r="G66" s="28" t="s">
        <v>23</v>
      </c>
    </row>
    <row r="67" spans="1:7" x14ac:dyDescent="0.2">
      <c r="A67" s="33">
        <v>38</v>
      </c>
      <c r="B67" s="16">
        <v>44068</v>
      </c>
      <c r="C67" s="17">
        <v>7.1</v>
      </c>
      <c r="D67" s="17">
        <v>7.57</v>
      </c>
      <c r="E67" s="17">
        <v>7.1</v>
      </c>
      <c r="F67" s="17">
        <v>7.57</v>
      </c>
      <c r="G67" s="18">
        <v>6300</v>
      </c>
    </row>
    <row r="68" spans="1:7" x14ac:dyDescent="0.2">
      <c r="A68" s="33">
        <v>37</v>
      </c>
      <c r="B68" s="16">
        <v>44067</v>
      </c>
      <c r="C68" s="17">
        <v>7.22</v>
      </c>
      <c r="D68" s="17">
        <v>7.58</v>
      </c>
      <c r="E68" s="17">
        <v>7</v>
      </c>
      <c r="F68" s="17">
        <v>7.07</v>
      </c>
      <c r="G68" s="18">
        <v>10900</v>
      </c>
    </row>
    <row r="69" spans="1:7" x14ac:dyDescent="0.2">
      <c r="A69" s="33">
        <v>36</v>
      </c>
      <c r="B69" s="16">
        <v>44064</v>
      </c>
      <c r="C69" s="17">
        <v>7.26</v>
      </c>
      <c r="D69" s="17">
        <v>7.69</v>
      </c>
      <c r="E69" s="17">
        <v>7.02</v>
      </c>
      <c r="F69" s="17">
        <v>7.69</v>
      </c>
      <c r="G69" s="18">
        <v>5000</v>
      </c>
    </row>
    <row r="70" spans="1:7" x14ac:dyDescent="0.2">
      <c r="A70" s="33">
        <v>35</v>
      </c>
      <c r="B70" s="16">
        <v>44063</v>
      </c>
      <c r="C70" s="17">
        <v>8</v>
      </c>
      <c r="D70" s="17">
        <v>8.69</v>
      </c>
      <c r="E70" s="17">
        <v>7.46</v>
      </c>
      <c r="F70" s="17">
        <v>7.7</v>
      </c>
      <c r="G70" s="18">
        <v>96200</v>
      </c>
    </row>
    <row r="71" spans="1:7" x14ac:dyDescent="0.2">
      <c r="A71" s="33">
        <v>34</v>
      </c>
      <c r="B71" s="16">
        <v>44062</v>
      </c>
      <c r="C71" s="17">
        <v>7.44</v>
      </c>
      <c r="D71" s="17">
        <v>7.75</v>
      </c>
      <c r="E71" s="17">
        <v>7.25</v>
      </c>
      <c r="F71" s="17">
        <v>7.74</v>
      </c>
      <c r="G71" s="18">
        <v>13800</v>
      </c>
    </row>
    <row r="72" spans="1:7" x14ac:dyDescent="0.2">
      <c r="A72" s="33">
        <v>33</v>
      </c>
      <c r="B72" s="16">
        <v>44061</v>
      </c>
      <c r="C72" s="17">
        <v>7.14</v>
      </c>
      <c r="D72" s="17">
        <v>7.46</v>
      </c>
      <c r="E72" s="17">
        <v>7</v>
      </c>
      <c r="F72" s="17">
        <v>7.3</v>
      </c>
      <c r="G72" s="18">
        <v>7000</v>
      </c>
    </row>
    <row r="73" spans="1:7" x14ac:dyDescent="0.2">
      <c r="A73" s="33">
        <v>32</v>
      </c>
      <c r="B73" s="16">
        <v>44060</v>
      </c>
      <c r="C73" s="17">
        <v>7.3</v>
      </c>
      <c r="D73" s="17">
        <v>7.3</v>
      </c>
      <c r="E73" s="17">
        <v>6.91</v>
      </c>
      <c r="F73" s="17">
        <v>7.25</v>
      </c>
      <c r="G73" s="18">
        <v>8600</v>
      </c>
    </row>
    <row r="74" spans="1:7" x14ac:dyDescent="0.2">
      <c r="A74" s="33">
        <v>31</v>
      </c>
      <c r="B74" s="16">
        <v>44057</v>
      </c>
      <c r="C74" s="17">
        <v>7.08</v>
      </c>
      <c r="D74" s="17">
        <v>7.3</v>
      </c>
      <c r="E74" s="17">
        <v>6.66</v>
      </c>
      <c r="F74" s="17">
        <v>7.3</v>
      </c>
      <c r="G74" s="18">
        <v>32000</v>
      </c>
    </row>
    <row r="75" spans="1:7" x14ac:dyDescent="0.2">
      <c r="A75" s="33">
        <v>30</v>
      </c>
      <c r="B75" s="16">
        <v>44056</v>
      </c>
      <c r="C75" s="17">
        <v>8.15</v>
      </c>
      <c r="D75" s="17">
        <v>9.6300000000000008</v>
      </c>
      <c r="E75" s="17">
        <v>6.21</v>
      </c>
      <c r="F75" s="17">
        <v>7.91</v>
      </c>
      <c r="G75" s="18">
        <v>552400</v>
      </c>
    </row>
    <row r="76" spans="1:7" x14ac:dyDescent="0.2">
      <c r="A76" s="33">
        <v>29</v>
      </c>
      <c r="B76" s="16">
        <v>44055</v>
      </c>
      <c r="C76" s="17">
        <v>6.2</v>
      </c>
      <c r="D76" s="17">
        <v>6.2</v>
      </c>
      <c r="E76" s="17">
        <v>6.2</v>
      </c>
      <c r="F76" s="17">
        <v>6.2</v>
      </c>
      <c r="G76" s="18">
        <v>8700</v>
      </c>
    </row>
    <row r="77" spans="1:7" x14ac:dyDescent="0.2">
      <c r="A77" s="33">
        <v>28</v>
      </c>
      <c r="B77" s="16">
        <v>44054</v>
      </c>
      <c r="C77" s="17">
        <v>6.2</v>
      </c>
      <c r="D77" s="17">
        <v>6.2</v>
      </c>
      <c r="E77" s="17">
        <v>6.2</v>
      </c>
      <c r="F77" s="17">
        <v>6.2</v>
      </c>
      <c r="G77" s="28" t="s">
        <v>23</v>
      </c>
    </row>
    <row r="78" spans="1:7" x14ac:dyDescent="0.2">
      <c r="A78" s="33">
        <v>27</v>
      </c>
      <c r="B78" s="16">
        <v>44053</v>
      </c>
      <c r="C78" s="17">
        <v>6.2</v>
      </c>
      <c r="D78" s="17">
        <v>6.2</v>
      </c>
      <c r="E78" s="17">
        <v>6.2</v>
      </c>
      <c r="F78" s="17">
        <v>6.2</v>
      </c>
      <c r="G78" s="28">
        <v>200</v>
      </c>
    </row>
    <row r="79" spans="1:7" x14ac:dyDescent="0.2">
      <c r="A79" s="33">
        <v>26</v>
      </c>
      <c r="B79" s="16">
        <v>44050</v>
      </c>
      <c r="C79" s="17">
        <v>6.41</v>
      </c>
      <c r="D79" s="17">
        <v>6.41</v>
      </c>
      <c r="E79" s="17">
        <v>6</v>
      </c>
      <c r="F79" s="17">
        <v>6</v>
      </c>
      <c r="G79" s="18">
        <v>1600</v>
      </c>
    </row>
    <row r="80" spans="1:7" x14ac:dyDescent="0.2">
      <c r="A80" s="33">
        <v>25</v>
      </c>
      <c r="B80" s="16">
        <v>44049</v>
      </c>
      <c r="C80" s="17">
        <v>6.14</v>
      </c>
      <c r="D80" s="17">
        <v>6.14</v>
      </c>
      <c r="E80" s="17">
        <v>6.14</v>
      </c>
      <c r="F80" s="17">
        <v>6.14</v>
      </c>
      <c r="G80" s="28" t="s">
        <v>23</v>
      </c>
    </row>
    <row r="81" spans="1:7" x14ac:dyDescent="0.2">
      <c r="A81" s="33">
        <v>24</v>
      </c>
      <c r="B81" s="16">
        <v>44048</v>
      </c>
      <c r="C81" s="17">
        <v>6.14</v>
      </c>
      <c r="D81" s="17">
        <v>6.14</v>
      </c>
      <c r="E81" s="17">
        <v>6.14</v>
      </c>
      <c r="F81" s="17">
        <v>6.14</v>
      </c>
      <c r="G81" s="28" t="s">
        <v>23</v>
      </c>
    </row>
    <row r="82" spans="1:7" x14ac:dyDescent="0.2">
      <c r="A82" s="33">
        <v>23</v>
      </c>
      <c r="B82" s="16">
        <v>44047</v>
      </c>
      <c r="C82" s="17">
        <v>6.16</v>
      </c>
      <c r="D82" s="17">
        <v>6.32</v>
      </c>
      <c r="E82" s="17">
        <v>6.14</v>
      </c>
      <c r="F82" s="17">
        <v>6.14</v>
      </c>
      <c r="G82" s="18">
        <v>1100</v>
      </c>
    </row>
    <row r="83" spans="1:7" x14ac:dyDescent="0.2">
      <c r="A83" s="33">
        <v>22</v>
      </c>
      <c r="B83" s="16">
        <v>44046</v>
      </c>
      <c r="C83" s="17">
        <v>5.99</v>
      </c>
      <c r="D83" s="17">
        <v>6.52</v>
      </c>
      <c r="E83" s="17">
        <v>5.99</v>
      </c>
      <c r="F83" s="17">
        <v>6.11</v>
      </c>
      <c r="G83" s="18">
        <v>2200</v>
      </c>
    </row>
    <row r="84" spans="1:7" x14ac:dyDescent="0.2">
      <c r="A84" s="33">
        <v>21</v>
      </c>
      <c r="B84" s="16">
        <v>44043</v>
      </c>
      <c r="C84" s="17">
        <v>5.95</v>
      </c>
      <c r="D84" s="17">
        <v>6.2</v>
      </c>
      <c r="E84" s="17">
        <v>5.87</v>
      </c>
      <c r="F84" s="17">
        <v>5.87</v>
      </c>
      <c r="G84" s="18">
        <v>8500</v>
      </c>
    </row>
    <row r="85" spans="1:7" x14ac:dyDescent="0.2">
      <c r="A85" s="33">
        <v>20</v>
      </c>
      <c r="B85" s="16">
        <v>44042</v>
      </c>
      <c r="C85" s="17">
        <v>6</v>
      </c>
      <c r="D85" s="17">
        <v>6.3</v>
      </c>
      <c r="E85" s="17">
        <v>5.85</v>
      </c>
      <c r="F85" s="17">
        <v>5.85</v>
      </c>
      <c r="G85" s="18">
        <v>6800</v>
      </c>
    </row>
    <row r="86" spans="1:7" x14ac:dyDescent="0.2">
      <c r="A86" s="33">
        <v>19</v>
      </c>
      <c r="B86" s="16">
        <v>44041</v>
      </c>
      <c r="C86" s="17">
        <v>6.28</v>
      </c>
      <c r="D86" s="17">
        <v>6.28</v>
      </c>
      <c r="E86" s="17">
        <v>6.05</v>
      </c>
      <c r="F86" s="17">
        <v>6.05</v>
      </c>
      <c r="G86" s="18">
        <v>1700</v>
      </c>
    </row>
    <row r="87" spans="1:7" x14ac:dyDescent="0.2">
      <c r="A87" s="33">
        <v>18</v>
      </c>
      <c r="B87" s="16">
        <v>44040</v>
      </c>
      <c r="C87" s="17">
        <v>6.66</v>
      </c>
      <c r="D87" s="17">
        <v>6.66</v>
      </c>
      <c r="E87" s="17">
        <v>6.66</v>
      </c>
      <c r="F87" s="17">
        <v>6.66</v>
      </c>
      <c r="G87" s="28" t="s">
        <v>23</v>
      </c>
    </row>
    <row r="88" spans="1:7" x14ac:dyDescent="0.2">
      <c r="A88" s="33">
        <v>17</v>
      </c>
      <c r="B88" s="16">
        <v>44039</v>
      </c>
      <c r="C88" s="17">
        <v>6.28</v>
      </c>
      <c r="D88" s="17">
        <v>6.66</v>
      </c>
      <c r="E88" s="17">
        <v>6.28</v>
      </c>
      <c r="F88" s="17">
        <v>6.66</v>
      </c>
      <c r="G88" s="18">
        <v>3900</v>
      </c>
    </row>
    <row r="89" spans="1:7" x14ac:dyDescent="0.2">
      <c r="A89" s="33">
        <v>16</v>
      </c>
      <c r="B89" s="16">
        <v>44036</v>
      </c>
      <c r="C89" s="17">
        <v>6.27</v>
      </c>
      <c r="D89" s="17">
        <v>6.27</v>
      </c>
      <c r="E89" s="17">
        <v>6.18</v>
      </c>
      <c r="F89" s="17">
        <v>6.18</v>
      </c>
      <c r="G89" s="28">
        <v>800</v>
      </c>
    </row>
    <row r="90" spans="1:7" x14ac:dyDescent="0.2">
      <c r="A90" s="33">
        <v>15</v>
      </c>
      <c r="B90" s="16">
        <v>44035</v>
      </c>
      <c r="C90" s="17">
        <v>6.36</v>
      </c>
      <c r="D90" s="17">
        <v>6.44</v>
      </c>
      <c r="E90" s="17">
        <v>6.19</v>
      </c>
      <c r="F90" s="17">
        <v>6.19</v>
      </c>
      <c r="G90" s="18">
        <v>7500</v>
      </c>
    </row>
    <row r="91" spans="1:7" x14ac:dyDescent="0.2">
      <c r="A91" s="33">
        <v>14</v>
      </c>
      <c r="B91" s="16">
        <v>44034</v>
      </c>
      <c r="C91" s="17">
        <v>6.25</v>
      </c>
      <c r="D91" s="17">
        <v>6.25</v>
      </c>
      <c r="E91" s="17">
        <v>6.17</v>
      </c>
      <c r="F91" s="17">
        <v>6.17</v>
      </c>
      <c r="G91" s="28">
        <v>600</v>
      </c>
    </row>
    <row r="92" spans="1:7" x14ac:dyDescent="0.2">
      <c r="A92" s="33">
        <v>13</v>
      </c>
      <c r="B92" s="16">
        <v>44033</v>
      </c>
      <c r="C92" s="17">
        <v>5.86</v>
      </c>
      <c r="D92" s="17">
        <v>6.34</v>
      </c>
      <c r="E92" s="17">
        <v>5.86</v>
      </c>
      <c r="F92" s="17">
        <v>6.34</v>
      </c>
      <c r="G92" s="28">
        <v>600</v>
      </c>
    </row>
    <row r="93" spans="1:7" x14ac:dyDescent="0.2">
      <c r="A93" s="33">
        <v>12</v>
      </c>
      <c r="B93" s="16">
        <v>44032</v>
      </c>
      <c r="C93" s="17">
        <v>6.24</v>
      </c>
      <c r="D93" s="17">
        <v>6.24</v>
      </c>
      <c r="E93" s="17">
        <v>6.21</v>
      </c>
      <c r="F93" s="17">
        <v>6.21</v>
      </c>
      <c r="G93" s="18">
        <v>1000</v>
      </c>
    </row>
    <row r="94" spans="1:7" x14ac:dyDescent="0.2">
      <c r="A94" s="33">
        <v>11</v>
      </c>
      <c r="B94" s="16">
        <v>44029</v>
      </c>
      <c r="C94" s="17">
        <v>6.38</v>
      </c>
      <c r="D94" s="17">
        <v>6.38</v>
      </c>
      <c r="E94" s="17">
        <v>6.38</v>
      </c>
      <c r="F94" s="17">
        <v>6.38</v>
      </c>
      <c r="G94" s="28">
        <v>500</v>
      </c>
    </row>
    <row r="95" spans="1:7" x14ac:dyDescent="0.2">
      <c r="A95" s="33">
        <v>10</v>
      </c>
      <c r="B95" s="16">
        <v>44028</v>
      </c>
      <c r="C95" s="17">
        <v>6.56</v>
      </c>
      <c r="D95" s="17">
        <v>6.56</v>
      </c>
      <c r="E95" s="17">
        <v>6.19</v>
      </c>
      <c r="F95" s="17">
        <v>6.19</v>
      </c>
      <c r="G95" s="18">
        <v>3000</v>
      </c>
    </row>
    <row r="96" spans="1:7" x14ac:dyDescent="0.2">
      <c r="A96" s="33">
        <v>9</v>
      </c>
      <c r="B96" s="16">
        <v>44027</v>
      </c>
      <c r="C96" s="17">
        <v>5.97</v>
      </c>
      <c r="D96" s="17">
        <v>6.41</v>
      </c>
      <c r="E96" s="17">
        <v>5.91</v>
      </c>
      <c r="F96" s="17">
        <v>6.31</v>
      </c>
      <c r="G96" s="18">
        <v>9200</v>
      </c>
    </row>
    <row r="97" spans="1:7" x14ac:dyDescent="0.2">
      <c r="A97" s="33">
        <v>8</v>
      </c>
      <c r="B97" s="16">
        <v>44026</v>
      </c>
      <c r="C97" s="17">
        <v>6.2</v>
      </c>
      <c r="D97" s="17">
        <v>6.2</v>
      </c>
      <c r="E97" s="17">
        <v>6.1</v>
      </c>
      <c r="F97" s="17">
        <v>6.1</v>
      </c>
      <c r="G97" s="18">
        <v>2800</v>
      </c>
    </row>
    <row r="98" spans="1:7" x14ac:dyDescent="0.2">
      <c r="A98" s="33">
        <v>7</v>
      </c>
      <c r="B98" s="16">
        <v>44025</v>
      </c>
      <c r="C98" s="17">
        <v>6.18</v>
      </c>
      <c r="D98" s="17">
        <v>6.22</v>
      </c>
      <c r="E98" s="17">
        <v>6.09</v>
      </c>
      <c r="F98" s="17">
        <v>6.12</v>
      </c>
      <c r="G98" s="18">
        <v>2200</v>
      </c>
    </row>
    <row r="99" spans="1:7" x14ac:dyDescent="0.2">
      <c r="A99" s="33">
        <v>6</v>
      </c>
      <c r="B99" s="16">
        <v>44022</v>
      </c>
      <c r="C99" s="17">
        <v>6.1</v>
      </c>
      <c r="D99" s="17">
        <v>6.25</v>
      </c>
      <c r="E99" s="17">
        <v>6.1</v>
      </c>
      <c r="F99" s="17">
        <v>6.24</v>
      </c>
      <c r="G99" s="18">
        <v>3200</v>
      </c>
    </row>
    <row r="100" spans="1:7" x14ac:dyDescent="0.2">
      <c r="A100" s="33">
        <v>5</v>
      </c>
      <c r="B100" s="16">
        <v>44021</v>
      </c>
      <c r="C100" s="17">
        <v>6.07</v>
      </c>
      <c r="D100" s="17">
        <v>6.3</v>
      </c>
      <c r="E100" s="17">
        <v>6.07</v>
      </c>
      <c r="F100" s="17">
        <v>6.12</v>
      </c>
      <c r="G100" s="18">
        <v>2200</v>
      </c>
    </row>
    <row r="101" spans="1:7" x14ac:dyDescent="0.2">
      <c r="A101" s="33">
        <v>4</v>
      </c>
      <c r="B101" s="16">
        <v>44020</v>
      </c>
      <c r="C101" s="17">
        <v>5.94</v>
      </c>
      <c r="D101" s="17">
        <v>6.3</v>
      </c>
      <c r="E101" s="17">
        <v>5.86</v>
      </c>
      <c r="F101" s="17">
        <v>6.22</v>
      </c>
      <c r="G101" s="18">
        <v>5800</v>
      </c>
    </row>
    <row r="102" spans="1:7" x14ac:dyDescent="0.2">
      <c r="A102" s="33">
        <v>3</v>
      </c>
      <c r="B102" s="16">
        <v>44019</v>
      </c>
      <c r="C102" s="17">
        <v>6.12</v>
      </c>
      <c r="D102" s="17">
        <v>6.34</v>
      </c>
      <c r="E102" s="17">
        <v>6.12</v>
      </c>
      <c r="F102" s="17">
        <v>6.34</v>
      </c>
      <c r="G102" s="18">
        <v>2600</v>
      </c>
    </row>
    <row r="103" spans="1:7" x14ac:dyDescent="0.2">
      <c r="A103" s="33">
        <v>2</v>
      </c>
      <c r="B103" s="16">
        <v>44018</v>
      </c>
      <c r="C103" s="17">
        <v>6.15</v>
      </c>
      <c r="D103" s="17">
        <v>6.18</v>
      </c>
      <c r="E103" s="17">
        <v>6.15</v>
      </c>
      <c r="F103" s="17">
        <v>6.18</v>
      </c>
      <c r="G103" s="28">
        <v>500</v>
      </c>
    </row>
    <row r="104" spans="1:7" ht="13.5" thickBot="1" x14ac:dyDescent="0.25">
      <c r="A104" s="34">
        <v>1</v>
      </c>
      <c r="B104" s="19">
        <v>44014</v>
      </c>
      <c r="C104" s="20">
        <v>6.1</v>
      </c>
      <c r="D104" s="20">
        <v>6.2</v>
      </c>
      <c r="E104" s="20">
        <v>6.1</v>
      </c>
      <c r="F104" s="46">
        <v>6.16</v>
      </c>
      <c r="G104" s="21">
        <v>2300</v>
      </c>
    </row>
    <row r="105" spans="1:7" ht="13.5" thickBot="1" x14ac:dyDescent="0.25">
      <c r="A105" s="14"/>
      <c r="B105" s="25"/>
      <c r="C105" s="26"/>
      <c r="D105" s="26"/>
      <c r="E105" s="26"/>
      <c r="F105" s="26"/>
      <c r="G105" s="27"/>
    </row>
    <row r="106" spans="1:7" ht="13.5" thickBot="1" x14ac:dyDescent="0.25">
      <c r="A106" s="14"/>
      <c r="B106" s="12"/>
      <c r="C106" s="15"/>
      <c r="D106" s="15"/>
      <c r="E106" s="15"/>
      <c r="F106" s="15"/>
      <c r="G106" s="13"/>
    </row>
    <row r="107" spans="1:7" ht="13.5" thickBot="1" x14ac:dyDescent="0.25">
      <c r="A107" s="14"/>
      <c r="B107" s="12"/>
      <c r="C107" s="15"/>
      <c r="D107" s="15"/>
      <c r="E107" s="15"/>
      <c r="F107" s="15"/>
      <c r="G107" s="13"/>
    </row>
    <row r="108" spans="1:7" ht="13.5" thickBot="1" x14ac:dyDescent="0.25">
      <c r="A108" s="14"/>
      <c r="B108" s="12"/>
      <c r="C108" s="15"/>
      <c r="D108" s="15"/>
      <c r="E108" s="15"/>
      <c r="F108" s="15"/>
      <c r="G108" s="13"/>
    </row>
    <row r="109" spans="1:7" ht="13.5" thickBot="1" x14ac:dyDescent="0.25">
      <c r="A109" s="14"/>
      <c r="B109" s="12"/>
      <c r="C109" s="15"/>
      <c r="D109" s="15"/>
      <c r="E109" s="15"/>
      <c r="F109" s="15"/>
      <c r="G109" s="13"/>
    </row>
    <row r="110" spans="1:7" ht="13.5" thickBot="1" x14ac:dyDescent="0.25">
      <c r="A110" s="14"/>
      <c r="B110" s="12"/>
      <c r="C110" s="15"/>
      <c r="D110" s="15"/>
      <c r="E110" s="15"/>
      <c r="F110" s="15"/>
      <c r="G110" s="13"/>
    </row>
    <row r="111" spans="1:7" ht="13.5" thickBot="1" x14ac:dyDescent="0.25">
      <c r="A111" s="14"/>
      <c r="B111" s="12"/>
      <c r="C111" s="15"/>
      <c r="D111" s="15"/>
      <c r="E111" s="15"/>
      <c r="F111" s="15"/>
      <c r="G111" s="13"/>
    </row>
    <row r="112" spans="1:7" ht="13.5" thickBot="1" x14ac:dyDescent="0.25">
      <c r="A112" s="14"/>
      <c r="B112" s="12"/>
      <c r="C112" s="15"/>
      <c r="D112" s="15"/>
      <c r="E112" s="15"/>
      <c r="F112" s="15"/>
      <c r="G112" s="13"/>
    </row>
    <row r="113" spans="1:7" ht="13.5" thickBot="1" x14ac:dyDescent="0.25">
      <c r="A113" s="14"/>
      <c r="B113" s="12"/>
      <c r="C113" s="15"/>
      <c r="D113" s="15"/>
      <c r="E113" s="15"/>
      <c r="F113" s="15"/>
      <c r="G113" s="13"/>
    </row>
    <row r="114" spans="1:7" ht="13.5" thickBot="1" x14ac:dyDescent="0.25">
      <c r="A114" s="14"/>
      <c r="B114" s="12"/>
      <c r="C114" s="15"/>
      <c r="D114" s="15"/>
      <c r="E114" s="15"/>
      <c r="F114" s="15"/>
      <c r="G114" s="13"/>
    </row>
    <row r="115" spans="1:7" ht="13.5" thickBot="1" x14ac:dyDescent="0.25">
      <c r="A115" s="14"/>
      <c r="B115" s="12"/>
      <c r="C115" s="15"/>
      <c r="D115" s="15"/>
      <c r="E115" s="15"/>
      <c r="F115" s="15"/>
      <c r="G115" s="13"/>
    </row>
    <row r="116" spans="1:7" ht="13.5" thickBot="1" x14ac:dyDescent="0.25">
      <c r="A116" s="14"/>
      <c r="B116" s="12"/>
      <c r="C116" s="15"/>
      <c r="D116" s="15"/>
      <c r="E116" s="15"/>
      <c r="F116" s="15"/>
      <c r="G116" s="13"/>
    </row>
    <row r="117" spans="1:7" ht="13.5" thickBot="1" x14ac:dyDescent="0.25">
      <c r="A117" s="14"/>
      <c r="B117" s="12"/>
      <c r="C117" s="15"/>
      <c r="D117" s="15"/>
      <c r="E117" s="15"/>
      <c r="F117" s="15"/>
      <c r="G117" s="13"/>
    </row>
    <row r="118" spans="1:7" ht="13.5" thickBot="1" x14ac:dyDescent="0.25">
      <c r="A118" s="14"/>
      <c r="B118" s="12"/>
      <c r="C118" s="15"/>
      <c r="D118" s="15"/>
      <c r="E118" s="15"/>
      <c r="F118" s="15"/>
      <c r="G118" s="13"/>
    </row>
    <row r="119" spans="1:7" ht="13.5" thickBot="1" x14ac:dyDescent="0.25">
      <c r="A119" s="14"/>
      <c r="B119" s="12"/>
      <c r="C119" s="15"/>
      <c r="D119" s="15"/>
      <c r="E119" s="15"/>
      <c r="F119" s="15"/>
      <c r="G119" s="13"/>
    </row>
    <row r="120" spans="1:7" ht="13.5" thickBot="1" x14ac:dyDescent="0.25">
      <c r="A120" s="14"/>
      <c r="B120" s="12"/>
      <c r="C120" s="15"/>
      <c r="D120" s="15"/>
      <c r="E120" s="15"/>
      <c r="F120" s="15"/>
      <c r="G120" s="13"/>
    </row>
    <row r="121" spans="1:7" ht="13.5" thickBot="1" x14ac:dyDescent="0.25">
      <c r="A121" s="14"/>
      <c r="B121" s="12"/>
      <c r="C121" s="15"/>
      <c r="D121" s="15"/>
      <c r="E121" s="15"/>
      <c r="F121" s="15"/>
      <c r="G121" s="13"/>
    </row>
    <row r="122" spans="1:7" ht="13.5" thickBot="1" x14ac:dyDescent="0.25">
      <c r="A122" s="14"/>
      <c r="B122" s="12"/>
      <c r="C122" s="15"/>
      <c r="D122" s="15"/>
      <c r="E122" s="15"/>
      <c r="F122" s="15"/>
      <c r="G122" s="13"/>
    </row>
    <row r="123" spans="1:7" ht="13.5" thickBot="1" x14ac:dyDescent="0.25">
      <c r="A123" s="14"/>
      <c r="B123" s="12"/>
      <c r="C123" s="15"/>
      <c r="D123" s="15"/>
      <c r="E123" s="15"/>
      <c r="F123" s="15"/>
      <c r="G123" s="13"/>
    </row>
    <row r="124" spans="1:7" ht="13.5" thickBot="1" x14ac:dyDescent="0.25">
      <c r="A124" s="14"/>
      <c r="B124" s="12"/>
      <c r="C124" s="15"/>
      <c r="D124" s="15"/>
      <c r="E124" s="15"/>
      <c r="F124" s="15"/>
      <c r="G124" s="13"/>
    </row>
    <row r="125" spans="1:7" ht="13.5" thickBot="1" x14ac:dyDescent="0.25">
      <c r="A125" s="14"/>
      <c r="B125" s="12"/>
      <c r="C125" s="15"/>
      <c r="D125" s="15"/>
      <c r="E125" s="15"/>
      <c r="F125" s="15"/>
      <c r="G125" s="13"/>
    </row>
    <row r="126" spans="1:7" ht="13.5" thickBot="1" x14ac:dyDescent="0.25">
      <c r="A126" s="14"/>
      <c r="B126" s="12"/>
      <c r="C126" s="15"/>
      <c r="D126" s="15"/>
      <c r="E126" s="15"/>
      <c r="F126" s="15"/>
      <c r="G126" s="13"/>
    </row>
    <row r="127" spans="1:7" ht="13.5" thickBot="1" x14ac:dyDescent="0.25">
      <c r="A127" s="14"/>
      <c r="B127" s="12"/>
      <c r="C127" s="15"/>
      <c r="D127" s="15"/>
      <c r="E127" s="15"/>
      <c r="F127" s="15"/>
      <c r="G127" s="13"/>
    </row>
    <row r="128" spans="1:7" ht="13.5" thickBot="1" x14ac:dyDescent="0.25">
      <c r="A128" s="14"/>
      <c r="B128" s="12"/>
      <c r="C128" s="15"/>
      <c r="D128" s="15"/>
      <c r="E128" s="15"/>
      <c r="F128" s="15"/>
      <c r="G128" s="13"/>
    </row>
    <row r="129" spans="1:7" ht="13.5" thickBot="1" x14ac:dyDescent="0.25">
      <c r="A129" s="14"/>
      <c r="B129" s="12"/>
      <c r="C129" s="15"/>
      <c r="D129" s="15"/>
      <c r="E129" s="15"/>
      <c r="F129" s="15"/>
      <c r="G129" s="13"/>
    </row>
    <row r="130" spans="1:7" ht="13.5" thickBot="1" x14ac:dyDescent="0.25">
      <c r="A130" s="14"/>
      <c r="B130" s="12"/>
      <c r="C130" s="15"/>
      <c r="D130" s="15"/>
      <c r="E130" s="15"/>
      <c r="F130" s="15"/>
      <c r="G130" s="13"/>
    </row>
    <row r="131" spans="1:7" ht="13.5" thickBot="1" x14ac:dyDescent="0.25">
      <c r="A131" s="14"/>
      <c r="B131" s="12"/>
      <c r="C131" s="15"/>
      <c r="D131" s="15"/>
      <c r="E131" s="15"/>
      <c r="F131" s="15"/>
      <c r="G131" s="13"/>
    </row>
    <row r="132" spans="1:7" ht="13.5" thickBot="1" x14ac:dyDescent="0.25">
      <c r="A132" s="14"/>
      <c r="B132" s="12"/>
      <c r="C132" s="15"/>
      <c r="D132" s="15"/>
      <c r="E132" s="15"/>
      <c r="F132" s="15"/>
      <c r="G132" s="13"/>
    </row>
    <row r="133" spans="1:7" ht="13.5" thickBot="1" x14ac:dyDescent="0.25">
      <c r="A133" s="14"/>
      <c r="B133" s="12"/>
      <c r="C133" s="15"/>
      <c r="D133" s="15"/>
      <c r="E133" s="15"/>
      <c r="F133" s="15"/>
      <c r="G133" s="13"/>
    </row>
    <row r="134" spans="1:7" ht="13.5" thickBot="1" x14ac:dyDescent="0.25">
      <c r="A134" s="14"/>
      <c r="B134" s="12"/>
      <c r="C134" s="15"/>
      <c r="D134" s="15"/>
      <c r="E134" s="15"/>
      <c r="F134" s="15"/>
      <c r="G134" s="13"/>
    </row>
    <row r="135" spans="1:7" ht="13.5" thickBot="1" x14ac:dyDescent="0.25">
      <c r="A135" s="14"/>
      <c r="B135" s="12"/>
      <c r="C135" s="15"/>
      <c r="D135" s="15"/>
      <c r="E135" s="15"/>
      <c r="F135" s="15"/>
      <c r="G135" s="13"/>
    </row>
    <row r="136" spans="1:7" ht="13.5" thickBot="1" x14ac:dyDescent="0.25">
      <c r="A136" s="14"/>
      <c r="B136" s="12"/>
      <c r="C136" s="15"/>
      <c r="D136" s="15"/>
      <c r="E136" s="15"/>
      <c r="F136" s="15"/>
      <c r="G136" s="13"/>
    </row>
    <row r="137" spans="1:7" ht="13.5" thickBot="1" x14ac:dyDescent="0.25">
      <c r="A137" s="14"/>
      <c r="B137" s="12"/>
      <c r="C137" s="15"/>
      <c r="D137" s="15"/>
      <c r="E137" s="15"/>
      <c r="F137" s="15"/>
      <c r="G137" s="13"/>
    </row>
    <row r="138" spans="1:7" ht="13.5" thickBot="1" x14ac:dyDescent="0.25">
      <c r="A138" s="14"/>
      <c r="B138" s="12"/>
      <c r="C138" s="15"/>
      <c r="D138" s="15"/>
      <c r="E138" s="15"/>
      <c r="F138" s="15"/>
      <c r="G138" s="13"/>
    </row>
    <row r="139" spans="1:7" x14ac:dyDescent="0.2">
      <c r="A139" s="14"/>
      <c r="B139" s="12"/>
      <c r="C139" s="15"/>
      <c r="D139" s="15"/>
      <c r="E139" s="15"/>
      <c r="F139" s="15"/>
      <c r="G139" s="13"/>
    </row>
    <row r="140" spans="1:7" x14ac:dyDescent="0.2">
      <c r="B140" s="11"/>
      <c r="C140" s="24"/>
      <c r="D140" s="24"/>
      <c r="E140" s="24"/>
      <c r="F140" s="24"/>
      <c r="G14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Black-Scholes Model</vt:lpstr>
      <vt:lpstr>Stock 1</vt:lpstr>
      <vt:lpstr>Stock 2</vt:lpstr>
    </vt:vector>
  </TitlesOfParts>
  <Company>MCoB, 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MCoB IT</dc:creator>
  <cp:lastModifiedBy>DCW</cp:lastModifiedBy>
  <cp:lastPrinted>2007-10-19T15:14:42Z</cp:lastPrinted>
  <dcterms:created xsi:type="dcterms:W3CDTF">2005-08-03T18:48:53Z</dcterms:created>
  <dcterms:modified xsi:type="dcterms:W3CDTF">2020-12-05T22:03:51Z</dcterms:modified>
</cp:coreProperties>
</file>